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D049298\Downloads\"/>
    </mc:Choice>
  </mc:AlternateContent>
  <xr:revisionPtr revIDLastSave="0" documentId="13_ncr:1_{8B0DA6BC-3721-4FFC-8125-5923FDD3D804}" xr6:coauthVersionLast="47" xr6:coauthVersionMax="47" xr10:uidLastSave="{00000000-0000-0000-0000-000000000000}"/>
  <bookViews>
    <workbookView xWindow="29610" yWindow="-3495" windowWidth="28110" windowHeight="16440" xr2:uid="{00000000-000D-0000-FFFF-FFFF00000000}"/>
  </bookViews>
  <sheets>
    <sheet name="Instructions" sheetId="1" r:id="rId1"/>
    <sheet name="Report Summary" sheetId="2" r:id="rId2"/>
    <sheet name="Provider Total" sheetId="3" r:id="rId3"/>
    <sheet name="In-Home" sheetId="4" r:id="rId4"/>
    <sheet name="Community Based DSP" sheetId="5" r:id="rId5"/>
    <sheet name="TurnoverRetention" sheetId="6" state="hidden" r:id="rId6"/>
    <sheet name="Group Home" sheetId="7" r:id="rId7"/>
    <sheet name="Specialty Habilitation" sheetId="8" r:id="rId8"/>
    <sheet name="Nursing Supported Group Home" sheetId="9" r:id="rId9"/>
    <sheet name="Nursing" sheetId="10" r:id="rId10"/>
    <sheet name="Therapy" sheetId="11" r:id="rId11"/>
    <sheet name="Developmental Home" sheetId="12" r:id="rId12"/>
    <sheet name="Average Age of Workforce" sheetId="13" r:id="rId13"/>
    <sheet name="Data" sheetId="14" state="hidden" r:id="rId14"/>
    <sheet name="List" sheetId="15"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 i="14" l="1"/>
  <c r="C2" i="14"/>
  <c r="B2" i="14"/>
  <c r="A2" i="14"/>
  <c r="N62" i="13"/>
  <c r="N64" i="13" s="1"/>
  <c r="M62" i="13"/>
  <c r="M64" i="13" s="1"/>
  <c r="L62" i="13"/>
  <c r="L64" i="13" s="1"/>
  <c r="K62" i="13"/>
  <c r="K64" i="13" s="1"/>
  <c r="J62" i="13"/>
  <c r="J64" i="13" s="1"/>
  <c r="I62" i="13"/>
  <c r="I64" i="13" s="1"/>
  <c r="H62" i="13"/>
  <c r="H64" i="13" s="1"/>
  <c r="G62" i="13"/>
  <c r="G64" i="13" s="1"/>
  <c r="F62" i="13"/>
  <c r="F64" i="13" s="1"/>
  <c r="E62" i="13"/>
  <c r="E64" i="13" s="1"/>
  <c r="D62" i="13"/>
  <c r="C62" i="13"/>
  <c r="B62" i="13"/>
  <c r="B64" i="13" s="1"/>
  <c r="N54" i="13"/>
  <c r="M54" i="13"/>
  <c r="L54" i="13"/>
  <c r="K54" i="13"/>
  <c r="J54" i="13"/>
  <c r="I54" i="13"/>
  <c r="H54" i="13"/>
  <c r="G54" i="13"/>
  <c r="F54" i="13"/>
  <c r="E54" i="13"/>
  <c r="D54" i="13"/>
  <c r="C54" i="13"/>
  <c r="B54" i="13"/>
  <c r="A48" i="13"/>
  <c r="N46" i="13"/>
  <c r="M46" i="13"/>
  <c r="L46" i="13"/>
  <c r="K46" i="13"/>
  <c r="J46" i="13"/>
  <c r="I46" i="13"/>
  <c r="H46" i="13"/>
  <c r="G46" i="13"/>
  <c r="F46" i="13"/>
  <c r="E46" i="13"/>
  <c r="D46" i="13"/>
  <c r="D64" i="13" s="1"/>
  <c r="C46" i="13"/>
  <c r="C64" i="13" s="1"/>
  <c r="B46" i="13"/>
  <c r="A40" i="13"/>
  <c r="N38" i="13"/>
  <c r="M38" i="13"/>
  <c r="L38" i="13"/>
  <c r="K38" i="13"/>
  <c r="J38" i="13"/>
  <c r="I38" i="13"/>
  <c r="H38" i="13"/>
  <c r="G38" i="13"/>
  <c r="F38" i="13"/>
  <c r="E38" i="13"/>
  <c r="D38" i="13"/>
  <c r="C38" i="13"/>
  <c r="B38" i="13"/>
  <c r="A32" i="13"/>
  <c r="N30" i="13"/>
  <c r="M30" i="13"/>
  <c r="L30" i="13"/>
  <c r="K30" i="13"/>
  <c r="J30" i="13"/>
  <c r="I30" i="13"/>
  <c r="H30" i="13"/>
  <c r="G30" i="13"/>
  <c r="F30" i="13"/>
  <c r="E30" i="13"/>
  <c r="D30" i="13"/>
  <c r="C30" i="13"/>
  <c r="B30" i="13"/>
  <c r="A24" i="13"/>
  <c r="N21" i="13"/>
  <c r="M21" i="13"/>
  <c r="L21" i="13"/>
  <c r="K21" i="13"/>
  <c r="J21" i="13"/>
  <c r="I21" i="13"/>
  <c r="H21" i="13"/>
  <c r="G21" i="13"/>
  <c r="F21" i="13"/>
  <c r="E21" i="13"/>
  <c r="D21" i="13"/>
  <c r="C21" i="13"/>
  <c r="B21" i="13"/>
  <c r="A15" i="13"/>
  <c r="N13" i="13"/>
  <c r="M13" i="13"/>
  <c r="L13" i="13"/>
  <c r="K13" i="13"/>
  <c r="J13" i="13"/>
  <c r="I13" i="13"/>
  <c r="H13" i="13"/>
  <c r="G13" i="13"/>
  <c r="F13" i="13"/>
  <c r="E13" i="13"/>
  <c r="D13" i="13"/>
  <c r="C13" i="13"/>
  <c r="B13" i="13"/>
  <c r="A7" i="13"/>
  <c r="B4" i="13"/>
  <c r="O25" i="12"/>
  <c r="N25" i="12"/>
  <c r="M25" i="12"/>
  <c r="L25" i="12"/>
  <c r="K25" i="12"/>
  <c r="J25" i="12"/>
  <c r="I25" i="12"/>
  <c r="H25" i="12"/>
  <c r="G25" i="12"/>
  <c r="F25" i="12"/>
  <c r="E25" i="12"/>
  <c r="D25" i="12"/>
  <c r="C25" i="12"/>
  <c r="O15" i="12"/>
  <c r="N15" i="12"/>
  <c r="M15" i="12"/>
  <c r="L15" i="12"/>
  <c r="K15" i="12"/>
  <c r="J15" i="12"/>
  <c r="I15" i="12"/>
  <c r="H15" i="12"/>
  <c r="G15" i="12"/>
  <c r="F15" i="12"/>
  <c r="E15" i="12"/>
  <c r="D15" i="12"/>
  <c r="C15" i="12"/>
  <c r="O14" i="12"/>
  <c r="N14" i="12"/>
  <c r="M14" i="12"/>
  <c r="L14" i="12"/>
  <c r="K14" i="12"/>
  <c r="J14" i="12"/>
  <c r="I14" i="12"/>
  <c r="H14" i="12"/>
  <c r="G14" i="12"/>
  <c r="F14" i="12"/>
  <c r="E14" i="12"/>
  <c r="D14" i="12"/>
  <c r="C14" i="12"/>
  <c r="A7" i="12"/>
  <c r="O4" i="12"/>
  <c r="N4" i="12"/>
  <c r="M4" i="12"/>
  <c r="L4" i="12"/>
  <c r="K4" i="12"/>
  <c r="J4" i="12"/>
  <c r="I4" i="12"/>
  <c r="H4" i="12"/>
  <c r="G4" i="12"/>
  <c r="F4" i="12"/>
  <c r="E4" i="12"/>
  <c r="D4" i="12"/>
  <c r="O25" i="11"/>
  <c r="N25" i="11"/>
  <c r="M25" i="11"/>
  <c r="L25" i="11"/>
  <c r="K25" i="11"/>
  <c r="J25" i="11"/>
  <c r="I25" i="11"/>
  <c r="H25" i="11"/>
  <c r="G25" i="11"/>
  <c r="F25" i="11"/>
  <c r="E25" i="11"/>
  <c r="D25" i="11"/>
  <c r="C25" i="11"/>
  <c r="O15" i="11"/>
  <c r="N15" i="11"/>
  <c r="M15" i="11"/>
  <c r="L15" i="11"/>
  <c r="K15" i="11"/>
  <c r="J15" i="11"/>
  <c r="I15" i="11"/>
  <c r="H15" i="11"/>
  <c r="G15" i="11"/>
  <c r="F15" i="11"/>
  <c r="E15" i="11"/>
  <c r="D15" i="11"/>
  <c r="C15" i="11"/>
  <c r="O14" i="11"/>
  <c r="N14" i="11"/>
  <c r="M14" i="11"/>
  <c r="L14" i="11"/>
  <c r="K14" i="11"/>
  <c r="J14" i="11"/>
  <c r="I14" i="11"/>
  <c r="H14" i="11"/>
  <c r="G14" i="11"/>
  <c r="F14" i="11"/>
  <c r="E14" i="11"/>
  <c r="D14" i="11"/>
  <c r="C14" i="11"/>
  <c r="A7" i="11"/>
  <c r="O4" i="11"/>
  <c r="N4" i="11"/>
  <c r="M4" i="11"/>
  <c r="L4" i="11"/>
  <c r="K4" i="11"/>
  <c r="J4" i="11"/>
  <c r="I4" i="11"/>
  <c r="H4" i="11"/>
  <c r="G4" i="11"/>
  <c r="F4" i="11"/>
  <c r="E4" i="11"/>
  <c r="D4" i="11"/>
  <c r="O25" i="10"/>
  <c r="N25" i="10"/>
  <c r="M25" i="10"/>
  <c r="L25" i="10"/>
  <c r="K25" i="10"/>
  <c r="J25" i="10"/>
  <c r="I25" i="10"/>
  <c r="H25" i="10"/>
  <c r="G25" i="10"/>
  <c r="F25" i="10"/>
  <c r="E25" i="10"/>
  <c r="D25" i="10"/>
  <c r="C25" i="10"/>
  <c r="O15" i="10"/>
  <c r="N15" i="10"/>
  <c r="M15" i="10"/>
  <c r="L15" i="10"/>
  <c r="K15" i="10"/>
  <c r="J15" i="10"/>
  <c r="I15" i="10"/>
  <c r="H15" i="10"/>
  <c r="G15" i="10"/>
  <c r="F15" i="10"/>
  <c r="E15" i="10"/>
  <c r="D15" i="10"/>
  <c r="C15" i="10"/>
  <c r="O14" i="10"/>
  <c r="N14" i="10"/>
  <c r="M14" i="10"/>
  <c r="L14" i="10"/>
  <c r="K14" i="10"/>
  <c r="J14" i="10"/>
  <c r="I14" i="10"/>
  <c r="H14" i="10"/>
  <c r="G14" i="10"/>
  <c r="F14" i="10"/>
  <c r="E14" i="10"/>
  <c r="D14" i="10"/>
  <c r="C14" i="10"/>
  <c r="A7" i="10"/>
  <c r="O4" i="10"/>
  <c r="N4" i="10"/>
  <c r="M4" i="10"/>
  <c r="L4" i="10"/>
  <c r="K4" i="10"/>
  <c r="J4" i="10"/>
  <c r="I4" i="10"/>
  <c r="H4" i="10"/>
  <c r="G4" i="10"/>
  <c r="F4" i="10"/>
  <c r="E4" i="10"/>
  <c r="D4" i="10"/>
  <c r="O25" i="9"/>
  <c r="N25" i="9"/>
  <c r="M25" i="9"/>
  <c r="L25" i="9"/>
  <c r="K25" i="9"/>
  <c r="J25" i="9"/>
  <c r="I25" i="9"/>
  <c r="H25" i="9"/>
  <c r="G25" i="9"/>
  <c r="F25" i="9"/>
  <c r="E25" i="9"/>
  <c r="D25" i="9"/>
  <c r="C25" i="9"/>
  <c r="O15" i="9"/>
  <c r="N15" i="9"/>
  <c r="M15" i="9"/>
  <c r="L15" i="9"/>
  <c r="K15" i="9"/>
  <c r="J15" i="9"/>
  <c r="I15" i="9"/>
  <c r="H15" i="9"/>
  <c r="G15" i="9"/>
  <c r="F15" i="9"/>
  <c r="E15" i="9"/>
  <c r="D15" i="9"/>
  <c r="C15" i="9"/>
  <c r="O14" i="9"/>
  <c r="N14" i="9"/>
  <c r="M14" i="9"/>
  <c r="L14" i="9"/>
  <c r="K14" i="9"/>
  <c r="J14" i="9"/>
  <c r="I14" i="9"/>
  <c r="H14" i="9"/>
  <c r="G14" i="9"/>
  <c r="F14" i="9"/>
  <c r="E14" i="9"/>
  <c r="D14" i="9"/>
  <c r="C14" i="9"/>
  <c r="A7" i="9"/>
  <c r="O4" i="9"/>
  <c r="N4" i="9"/>
  <c r="M4" i="9"/>
  <c r="L4" i="9"/>
  <c r="K4" i="9"/>
  <c r="J4" i="9"/>
  <c r="I4" i="9"/>
  <c r="H4" i="9"/>
  <c r="G4" i="9"/>
  <c r="F4" i="9"/>
  <c r="E4" i="9"/>
  <c r="D4" i="9"/>
  <c r="O25" i="8"/>
  <c r="N25" i="8"/>
  <c r="M25" i="8"/>
  <c r="L25" i="8"/>
  <c r="K25" i="8"/>
  <c r="J25" i="8"/>
  <c r="I25" i="8"/>
  <c r="H25" i="8"/>
  <c r="G25" i="8"/>
  <c r="F25" i="8"/>
  <c r="E25" i="8"/>
  <c r="D25" i="8"/>
  <c r="C25" i="8"/>
  <c r="O15" i="8"/>
  <c r="N15" i="8"/>
  <c r="M15" i="8"/>
  <c r="L15" i="8"/>
  <c r="K15" i="8"/>
  <c r="J15" i="8"/>
  <c r="I15" i="8"/>
  <c r="H15" i="8"/>
  <c r="G15" i="8"/>
  <c r="F15" i="8"/>
  <c r="E15" i="8"/>
  <c r="D15" i="8"/>
  <c r="C15" i="8"/>
  <c r="O14" i="8"/>
  <c r="N14" i="8"/>
  <c r="M14" i="8"/>
  <c r="L14" i="8"/>
  <c r="K14" i="8"/>
  <c r="J14" i="8"/>
  <c r="I14" i="8"/>
  <c r="H14" i="8"/>
  <c r="G14" i="8"/>
  <c r="F14" i="8"/>
  <c r="E14" i="8"/>
  <c r="D14" i="8"/>
  <c r="C14" i="8"/>
  <c r="A7" i="8"/>
  <c r="O4" i="8"/>
  <c r="N4" i="8"/>
  <c r="M4" i="8"/>
  <c r="L4" i="8"/>
  <c r="K4" i="8"/>
  <c r="J4" i="8"/>
  <c r="I4" i="8"/>
  <c r="H4" i="8"/>
  <c r="G4" i="8"/>
  <c r="F4" i="8"/>
  <c r="E4" i="8"/>
  <c r="D4" i="8"/>
  <c r="O25" i="7"/>
  <c r="N25" i="7"/>
  <c r="M25" i="7"/>
  <c r="L25" i="7"/>
  <c r="K25" i="7"/>
  <c r="J25" i="7"/>
  <c r="I25" i="7"/>
  <c r="H25" i="7"/>
  <c r="G25" i="7"/>
  <c r="F25" i="7"/>
  <c r="E25" i="7"/>
  <c r="D25" i="7"/>
  <c r="C25" i="7"/>
  <c r="O15" i="7"/>
  <c r="N15" i="7"/>
  <c r="M15" i="7"/>
  <c r="L15" i="7"/>
  <c r="K15" i="7"/>
  <c r="J15" i="7"/>
  <c r="I15" i="7"/>
  <c r="H15" i="7"/>
  <c r="G15" i="7"/>
  <c r="F15" i="7"/>
  <c r="E15" i="7"/>
  <c r="D15" i="7"/>
  <c r="C15" i="7"/>
  <c r="O14" i="7"/>
  <c r="N14" i="7"/>
  <c r="M14" i="7"/>
  <c r="L14" i="7"/>
  <c r="K14" i="7"/>
  <c r="J14" i="7"/>
  <c r="I14" i="7"/>
  <c r="H14" i="7"/>
  <c r="G14" i="7"/>
  <c r="F14" i="7"/>
  <c r="E14" i="7"/>
  <c r="D14" i="7"/>
  <c r="C14" i="7"/>
  <c r="A7" i="7"/>
  <c r="O4" i="7"/>
  <c r="N4" i="7"/>
  <c r="M4" i="7"/>
  <c r="L4" i="7"/>
  <c r="K4" i="7"/>
  <c r="J4" i="7"/>
  <c r="I4" i="7"/>
  <c r="H4" i="7"/>
  <c r="G4" i="7"/>
  <c r="F4" i="7"/>
  <c r="E4" i="7"/>
  <c r="D4" i="7"/>
  <c r="A93" i="6"/>
  <c r="A88" i="6"/>
  <c r="A87" i="6"/>
  <c r="A86" i="6"/>
  <c r="A85" i="6"/>
  <c r="A82" i="6"/>
  <c r="A77" i="6"/>
  <c r="A76" i="6"/>
  <c r="A75" i="6"/>
  <c r="A74" i="6"/>
  <c r="A71" i="6"/>
  <c r="A66" i="6"/>
  <c r="A65" i="6"/>
  <c r="A64" i="6"/>
  <c r="A63" i="6"/>
  <c r="A60" i="6"/>
  <c r="A55" i="6"/>
  <c r="A54" i="6"/>
  <c r="A53" i="6"/>
  <c r="A52" i="6"/>
  <c r="A49" i="6"/>
  <c r="A44" i="6"/>
  <c r="A43" i="6"/>
  <c r="A42" i="6"/>
  <c r="A41" i="6"/>
  <c r="A38" i="6"/>
  <c r="A33" i="6"/>
  <c r="A32" i="6"/>
  <c r="A31" i="6"/>
  <c r="A30" i="6"/>
  <c r="A27" i="6"/>
  <c r="C25" i="6"/>
  <c r="D24" i="6"/>
  <c r="C24" i="6"/>
  <c r="A23" i="6"/>
  <c r="A22" i="6"/>
  <c r="A21" i="6"/>
  <c r="D20" i="6"/>
  <c r="D25" i="6" s="1"/>
  <c r="A20" i="6"/>
  <c r="A17" i="6"/>
  <c r="C13" i="6"/>
  <c r="C12" i="6"/>
  <c r="C11" i="6"/>
  <c r="C15" i="6" s="1"/>
  <c r="C10" i="6"/>
  <c r="O4" i="6"/>
  <c r="N4" i="13" s="1"/>
  <c r="N4" i="6"/>
  <c r="M4" i="13" s="1"/>
  <c r="M4" i="6"/>
  <c r="L4" i="13" s="1"/>
  <c r="L4" i="6"/>
  <c r="K4" i="13" s="1"/>
  <c r="K4" i="6"/>
  <c r="J4" i="13" s="1"/>
  <c r="J4" i="6"/>
  <c r="J7" i="2" s="1"/>
  <c r="I4" i="6"/>
  <c r="H4" i="13" s="1"/>
  <c r="H4" i="6"/>
  <c r="G4" i="13" s="1"/>
  <c r="G4" i="6"/>
  <c r="F4" i="13" s="1"/>
  <c r="F4" i="6"/>
  <c r="E4" i="13" s="1"/>
  <c r="E4" i="6"/>
  <c r="D4" i="13" s="1"/>
  <c r="D4" i="6"/>
  <c r="C4" i="13" s="1"/>
  <c r="O25" i="5"/>
  <c r="N25" i="5"/>
  <c r="M25" i="5"/>
  <c r="L25" i="5"/>
  <c r="K25" i="5"/>
  <c r="J25" i="5"/>
  <c r="I25" i="5"/>
  <c r="H25" i="5"/>
  <c r="G25" i="5"/>
  <c r="F25" i="5"/>
  <c r="E25" i="5"/>
  <c r="D25" i="5"/>
  <c r="C25" i="5"/>
  <c r="O15" i="5"/>
  <c r="N15" i="5"/>
  <c r="M15" i="5"/>
  <c r="L15" i="5"/>
  <c r="K15" i="5"/>
  <c r="J15" i="5"/>
  <c r="I15" i="5"/>
  <c r="H15" i="5"/>
  <c r="G15" i="5"/>
  <c r="F15" i="5"/>
  <c r="E15" i="5"/>
  <c r="D15" i="5"/>
  <c r="C15" i="5"/>
  <c r="O14" i="5"/>
  <c r="N14" i="5"/>
  <c r="M14" i="5"/>
  <c r="L14" i="5"/>
  <c r="K14" i="5"/>
  <c r="J14" i="5"/>
  <c r="I14" i="5"/>
  <c r="H14" i="5"/>
  <c r="G14" i="5"/>
  <c r="F14" i="5"/>
  <c r="E14" i="5"/>
  <c r="D14" i="5"/>
  <c r="C14" i="5"/>
  <c r="A7" i="5"/>
  <c r="O4" i="5"/>
  <c r="N4" i="5"/>
  <c r="M4" i="5"/>
  <c r="L4" i="5"/>
  <c r="K4" i="5"/>
  <c r="J4" i="5"/>
  <c r="I4" i="5"/>
  <c r="H4" i="5"/>
  <c r="G4" i="5"/>
  <c r="F4" i="5"/>
  <c r="E4" i="5"/>
  <c r="D4" i="5"/>
  <c r="O25" i="4"/>
  <c r="N25" i="4"/>
  <c r="M25" i="4"/>
  <c r="L25" i="4"/>
  <c r="K25" i="4"/>
  <c r="J25" i="4"/>
  <c r="I25" i="4"/>
  <c r="H25" i="4"/>
  <c r="G25" i="4"/>
  <c r="F25" i="4"/>
  <c r="E25" i="4"/>
  <c r="D25" i="4"/>
  <c r="C25" i="4"/>
  <c r="O15" i="4"/>
  <c r="N15" i="4"/>
  <c r="M15" i="4"/>
  <c r="L15" i="4"/>
  <c r="K15" i="4"/>
  <c r="J15" i="4"/>
  <c r="I15" i="4"/>
  <c r="H15" i="4"/>
  <c r="G15" i="4"/>
  <c r="F15" i="4"/>
  <c r="E15" i="4"/>
  <c r="D15" i="4"/>
  <c r="C15" i="4"/>
  <c r="O14" i="4"/>
  <c r="N14" i="4"/>
  <c r="M14" i="4"/>
  <c r="L14" i="4"/>
  <c r="K14" i="4"/>
  <c r="J14" i="4"/>
  <c r="I14" i="4"/>
  <c r="H14" i="4"/>
  <c r="G14" i="4"/>
  <c r="F14" i="4"/>
  <c r="E14" i="4"/>
  <c r="D14" i="4"/>
  <c r="C14" i="4"/>
  <c r="A7" i="4"/>
  <c r="O4" i="4"/>
  <c r="N4" i="4"/>
  <c r="M4" i="4"/>
  <c r="L4" i="4"/>
  <c r="K4" i="4"/>
  <c r="J4" i="4"/>
  <c r="I4" i="4"/>
  <c r="H4" i="4"/>
  <c r="G4" i="4"/>
  <c r="F4" i="4"/>
  <c r="E4" i="4"/>
  <c r="D4" i="4"/>
  <c r="N25" i="3"/>
  <c r="F25" i="3"/>
  <c r="O24" i="3"/>
  <c r="N24" i="3"/>
  <c r="M24" i="3"/>
  <c r="L24" i="3"/>
  <c r="K24" i="3"/>
  <c r="J24" i="3"/>
  <c r="I24" i="3"/>
  <c r="H24" i="3"/>
  <c r="G24" i="3"/>
  <c r="F24" i="3"/>
  <c r="E24" i="3"/>
  <c r="D24" i="3"/>
  <c r="C24" i="3"/>
  <c r="O23" i="3"/>
  <c r="N23" i="3"/>
  <c r="M23" i="3"/>
  <c r="L23" i="3"/>
  <c r="K23" i="3"/>
  <c r="J23" i="3"/>
  <c r="I23" i="3"/>
  <c r="H23" i="3"/>
  <c r="G23" i="3"/>
  <c r="F23" i="3"/>
  <c r="E23" i="3"/>
  <c r="D23" i="3"/>
  <c r="C23" i="3"/>
  <c r="O22" i="3"/>
  <c r="N22" i="3"/>
  <c r="M22" i="3"/>
  <c r="L22" i="3"/>
  <c r="K22" i="3"/>
  <c r="J22" i="3"/>
  <c r="I22" i="3"/>
  <c r="H22" i="3"/>
  <c r="G22" i="3"/>
  <c r="F22" i="3"/>
  <c r="E22" i="3"/>
  <c r="D22" i="3"/>
  <c r="C22" i="3"/>
  <c r="O21" i="3"/>
  <c r="N21" i="3"/>
  <c r="M21" i="3"/>
  <c r="L21" i="3"/>
  <c r="K21" i="3"/>
  <c r="J21" i="3"/>
  <c r="I21" i="3"/>
  <c r="H21" i="3"/>
  <c r="G21" i="3"/>
  <c r="F21" i="3"/>
  <c r="E21" i="3"/>
  <c r="D21" i="3"/>
  <c r="C21" i="3"/>
  <c r="O20" i="3"/>
  <c r="N20" i="3"/>
  <c r="M20" i="3"/>
  <c r="L20" i="3"/>
  <c r="K20" i="3"/>
  <c r="J20" i="3"/>
  <c r="I20" i="3"/>
  <c r="H20" i="3"/>
  <c r="G20" i="3"/>
  <c r="F20" i="3"/>
  <c r="E20" i="3"/>
  <c r="D20" i="3"/>
  <c r="C20" i="3"/>
  <c r="O19" i="3"/>
  <c r="O25" i="3" s="1"/>
  <c r="N19" i="3"/>
  <c r="M19" i="3"/>
  <c r="M25" i="3" s="1"/>
  <c r="L19" i="3"/>
  <c r="L25" i="3" s="1"/>
  <c r="K19" i="3"/>
  <c r="K25" i="3" s="1"/>
  <c r="J19" i="3"/>
  <c r="J25" i="3" s="1"/>
  <c r="I19" i="3"/>
  <c r="I25" i="3" s="1"/>
  <c r="H19" i="3"/>
  <c r="H25" i="3" s="1"/>
  <c r="G19" i="3"/>
  <c r="G25" i="3" s="1"/>
  <c r="F19" i="3"/>
  <c r="E19" i="3"/>
  <c r="E25" i="3" s="1"/>
  <c r="D19" i="3"/>
  <c r="D25" i="3" s="1"/>
  <c r="C19" i="3"/>
  <c r="C25" i="3" s="1"/>
  <c r="N14" i="3"/>
  <c r="N15" i="3" s="1"/>
  <c r="F14" i="3"/>
  <c r="F15" i="3" s="1"/>
  <c r="O13" i="3"/>
  <c r="N13" i="3"/>
  <c r="M13" i="3"/>
  <c r="M14" i="3" s="1"/>
  <c r="M15" i="3" s="1"/>
  <c r="L13" i="3"/>
  <c r="L14" i="3" s="1"/>
  <c r="L15" i="3" s="1"/>
  <c r="K13" i="3"/>
  <c r="K14" i="3" s="1"/>
  <c r="K15" i="3" s="1"/>
  <c r="J13" i="3"/>
  <c r="J14" i="3" s="1"/>
  <c r="J15" i="3" s="1"/>
  <c r="I13" i="3"/>
  <c r="I14" i="3" s="1"/>
  <c r="I15" i="3" s="1"/>
  <c r="H13" i="3"/>
  <c r="H14" i="3" s="1"/>
  <c r="H15" i="3" s="1"/>
  <c r="G13" i="3"/>
  <c r="F13" i="3"/>
  <c r="E13" i="3"/>
  <c r="E14" i="3" s="1"/>
  <c r="E15" i="3" s="1"/>
  <c r="D13" i="3"/>
  <c r="D14" i="3" s="1"/>
  <c r="C13" i="3"/>
  <c r="C14" i="3" s="1"/>
  <c r="O12" i="3"/>
  <c r="N12" i="3"/>
  <c r="M12" i="3"/>
  <c r="L12" i="3"/>
  <c r="K12" i="3"/>
  <c r="J12" i="3"/>
  <c r="I12" i="3"/>
  <c r="H12" i="3"/>
  <c r="G12" i="3"/>
  <c r="F12" i="3"/>
  <c r="E12" i="3"/>
  <c r="D12" i="3"/>
  <c r="C12" i="3"/>
  <c r="O11" i="3"/>
  <c r="N11" i="3"/>
  <c r="M11" i="3"/>
  <c r="L11" i="3"/>
  <c r="K11" i="3"/>
  <c r="J11" i="3"/>
  <c r="I11" i="3"/>
  <c r="H11" i="3"/>
  <c r="G11" i="3"/>
  <c r="F11" i="3"/>
  <c r="E11" i="3"/>
  <c r="D11" i="3"/>
  <c r="D15" i="3" s="1"/>
  <c r="C11" i="3"/>
  <c r="C15" i="3" s="1"/>
  <c r="O10" i="3"/>
  <c r="O14" i="3" s="1"/>
  <c r="O15" i="3" s="1"/>
  <c r="N10" i="3"/>
  <c r="M10" i="3"/>
  <c r="L10" i="3"/>
  <c r="K10" i="3"/>
  <c r="J10" i="3"/>
  <c r="I10" i="3"/>
  <c r="H10" i="3"/>
  <c r="G10" i="3"/>
  <c r="G14" i="3" s="1"/>
  <c r="G15" i="3" s="1"/>
  <c r="F10" i="3"/>
  <c r="E10" i="3"/>
  <c r="D10" i="3"/>
  <c r="C10" i="3"/>
  <c r="O9" i="3"/>
  <c r="N9" i="3"/>
  <c r="M9" i="3"/>
  <c r="L9" i="3"/>
  <c r="K9" i="3"/>
  <c r="J9" i="3"/>
  <c r="I9" i="3"/>
  <c r="H9" i="3"/>
  <c r="G9" i="3"/>
  <c r="F9" i="3"/>
  <c r="E9" i="3"/>
  <c r="D9" i="3"/>
  <c r="C9" i="3"/>
  <c r="O8" i="3"/>
  <c r="N8" i="3"/>
  <c r="M8" i="3"/>
  <c r="L8" i="3"/>
  <c r="K8" i="3"/>
  <c r="J8" i="3"/>
  <c r="I8" i="3"/>
  <c r="H8" i="3"/>
  <c r="G8" i="3"/>
  <c r="F8" i="3"/>
  <c r="E8" i="3"/>
  <c r="D8" i="3"/>
  <c r="C8" i="3"/>
  <c r="O4" i="3"/>
  <c r="N4" i="3"/>
  <c r="M4" i="3"/>
  <c r="L4" i="3"/>
  <c r="K4" i="3"/>
  <c r="J4" i="3"/>
  <c r="I4" i="3"/>
  <c r="H4" i="3"/>
  <c r="G4" i="3"/>
  <c r="F4" i="3"/>
  <c r="E4" i="3"/>
  <c r="D4" i="3"/>
  <c r="O24" i="2"/>
  <c r="N24" i="2"/>
  <c r="M24" i="2"/>
  <c r="L24" i="2"/>
  <c r="K24" i="2"/>
  <c r="J24" i="2"/>
  <c r="I24" i="2"/>
  <c r="H24" i="2"/>
  <c r="G24" i="2"/>
  <c r="F24" i="2"/>
  <c r="E24" i="2"/>
  <c r="D24" i="2"/>
  <c r="C24" i="2"/>
  <c r="C15" i="2"/>
  <c r="C11" i="2"/>
  <c r="O7" i="2"/>
  <c r="N7" i="2"/>
  <c r="M7" i="2"/>
  <c r="L7" i="2"/>
  <c r="K7" i="2"/>
  <c r="I7" i="2"/>
  <c r="H7" i="2"/>
  <c r="G7" i="2"/>
  <c r="F7" i="2"/>
  <c r="E7" i="2"/>
  <c r="D7" i="2"/>
  <c r="C7" i="2"/>
  <c r="I4" i="13" l="1"/>
  <c r="D10" i="6"/>
  <c r="C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7" authorId="0" shapeId="0" xr:uid="{00000000-0006-0000-0100-000001000000}">
      <text>
        <r>
          <rPr>
            <sz val="10"/>
            <color rgb="FF000000"/>
            <rFont val="Arial"/>
            <scheme val="minor"/>
          </rPr>
          <t>[Threaded comment]
Your version of Excel allows you to read this threaded comment; however, any edits to it will get removed if the file is opened in a newer version of Excel. Learn more: https://go.microsoft.com/fwlink/?linkid=870924
Comment:
    I recommend hiding this and keeping this info as several formulas in others tabs reference theses cells.</t>
        </r>
      </text>
    </comment>
    <comment ref="A49" authorId="0" shapeId="0" xr:uid="{00000000-0006-0000-0100-000002000000}">
      <text>
        <r>
          <rPr>
            <sz val="10"/>
            <color rgb="FF000000"/>
            <rFont val="Arial"/>
            <scheme val="minor"/>
          </rPr>
          <t>clarify how to not duplicate staff
	-Katherine Goldcamp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500-000001000000}">
      <text>
        <r>
          <rPr>
            <sz val="10"/>
            <color rgb="FF000000"/>
            <rFont val="Arial"/>
            <scheme val="minor"/>
          </rPr>
          <t>[Threaded comment]
Your version of Excel allows you to read this threaded comment; however, any edits to it will get removed if the file is opened in a newer version of Excel. Learn more: https://go.microsoft.com/fwlink/?linkid=870924
Comment:
    Travis will add highlighted questions from this tab to google forms
Reply:
    @travisreynolds@azdes.gov</t>
        </r>
      </text>
    </comment>
    <comment ref="A93" authorId="0" shapeId="0" xr:uid="{00000000-0006-0000-0500-000002000000}">
      <text>
        <r>
          <rPr>
            <sz val="10"/>
            <color rgb="FF000000"/>
            <rFont val="Arial"/>
            <scheme val="minor"/>
          </rPr>
          <t>[Threaded comment]
Your version of Excel allows you to read this threaded comment; however, any edits to it will get removed if the file is opened in a newer version of Excel. Learn more: https://go.microsoft.com/fwlink/?linkid=870924
Comment:
    This would be at the home level not people.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56" authorId="0" shapeId="0" xr:uid="{00000000-0006-0000-0C00-000001000000}">
      <text>
        <r>
          <rPr>
            <sz val="10"/>
            <color rgb="FF000000"/>
            <rFont val="Arial"/>
            <scheme val="minor"/>
          </rPr>
          <t>[Threaded comment]
Your version of Excel allows you to read this threaded comment; however, any edits to it will get removed if the file is opened in a newer version of Excel. Learn more: https://go.microsoft.com/fwlink/?linkid=870924
Comment:
    Include all licensed individuals</t>
        </r>
      </text>
    </comment>
  </commentList>
</comments>
</file>

<file path=xl/sharedStrings.xml><?xml version="1.0" encoding="utf-8"?>
<sst xmlns="http://schemas.openxmlformats.org/spreadsheetml/2006/main" count="369" uniqueCount="105">
  <si>
    <t xml:space="preserve">ARPA Workforce Development Directed Payments Reporting </t>
  </si>
  <si>
    <t xml:space="preserve">This is a requirement of the attestation you signed when we initially issued funds. This information will help us track the impact of this funding. </t>
  </si>
  <si>
    <t xml:space="preserve">Please use the accompanying excel document to view the questions that will be asked in this survey, as well as to record all responses specific to your agency. Filling out the excel sheet is required as it will be used for auditing purposes. </t>
  </si>
  <si>
    <t>Responses to this survey are email specific but can be edited at any time after submitting.</t>
  </si>
  <si>
    <t>Points of clarification:</t>
  </si>
  <si>
    <t>Only enter information into the white cells, grey cells are pulling from another area in the worksheet.</t>
  </si>
  <si>
    <t>Include all contracted (1099) and full time employees (30+ hours per week).</t>
  </si>
  <si>
    <t>Do not duplicate any employee, if your staff work multiple service lines only report them once.</t>
  </si>
  <si>
    <t xml:space="preserve">Includes all categories of direct care staff including supervision if they are overseeing member care. </t>
  </si>
  <si>
    <t>Licensed Direct Service personnel This should include nurses, therapists, Licensed Home Health aides and Licensed Behavioral Professionals</t>
  </si>
  <si>
    <t>Detailed accounting of expenditures to date: these will be used to audit spending, please be prepared to provide documentation to support these amounts.</t>
  </si>
  <si>
    <t xml:space="preserve">Number of recruitments is the number of job postings </t>
  </si>
  <si>
    <t>Provider Name</t>
  </si>
  <si>
    <t>AAAA</t>
  </si>
  <si>
    <t>Provider FEI Number</t>
  </si>
  <si>
    <t>XXXXXXXXX</t>
  </si>
  <si>
    <t>Provider AHCCCS ID</t>
  </si>
  <si>
    <t>YYYYYY</t>
  </si>
  <si>
    <t>Current Quarter</t>
  </si>
  <si>
    <t xml:space="preserve">Quarter Ending </t>
  </si>
  <si>
    <t>Dates Guide (Quarter Start Date)</t>
  </si>
  <si>
    <t>Number of direct service personnel</t>
  </si>
  <si>
    <t>Number of licensed direct service personnel</t>
  </si>
  <si>
    <t>Percent of agency workforce licensed</t>
  </si>
  <si>
    <t>Number of licensed developmental home personnel</t>
  </si>
  <si>
    <t>Number of unlicensed direct service personnel</t>
  </si>
  <si>
    <t>Percent of agency workforce unlicensed</t>
  </si>
  <si>
    <t>Turnover rates per Agency</t>
  </si>
  <si>
    <t>Retention rates per Agency</t>
  </si>
  <si>
    <t>Average age of the workforce per job classification</t>
  </si>
  <si>
    <t>Average tenure of workforce per service line</t>
  </si>
  <si>
    <t>Number of recruitment job ads</t>
  </si>
  <si>
    <t>Average number of applicants per recruitment job</t>
  </si>
  <si>
    <t>DDD Payment</t>
  </si>
  <si>
    <t>80% Requirement</t>
  </si>
  <si>
    <t>Detailed accounting of expenditures to date *related to the 80% requirement</t>
  </si>
  <si>
    <t>- Base wage;</t>
  </si>
  <si>
    <t>- Hiring bonuses;</t>
  </si>
  <si>
    <t>- Retention bonuses;</t>
  </si>
  <si>
    <t>- Stipends;</t>
  </si>
  <si>
    <t>- Incentives;</t>
  </si>
  <si>
    <t>- Tuition or continuing education reimbursement;</t>
  </si>
  <si>
    <t>- Childcare and/or enhanced insurance coverage;</t>
  </si>
  <si>
    <t xml:space="preserve">- Costs of non-mandatory Training provided to DSP </t>
  </si>
  <si>
    <t xml:space="preserve">- Cost of expansion hires (after 12/31/21) </t>
  </si>
  <si>
    <t>Proposed Service Lines:</t>
  </si>
  <si>
    <t>-In-Home DSP (ATC, RSP, RSD, HAH, HAI, HID)</t>
  </si>
  <si>
    <t>-Community based DSP (Day program and Employment)</t>
  </si>
  <si>
    <t>-Group Home (HAB, HPD)</t>
  </si>
  <si>
    <t>-Specialty Habilitation (HAM, ECH, ECB, ECM)</t>
  </si>
  <si>
    <t>-Nursing Supported Group Home (HAN)</t>
  </si>
  <si>
    <t>-Nursing (HHA, HNR, G0300, G0299, S9124, S9123)</t>
  </si>
  <si>
    <t>-Therapy (OTA, OEA, PTA, PEA, STA, SEA)</t>
  </si>
  <si>
    <t>-Developmental Home (HBA, HBC)</t>
  </si>
  <si>
    <t>Job Classification</t>
  </si>
  <si>
    <t>Direct Support Professional (DSP)</t>
  </si>
  <si>
    <t xml:space="preserve">DSP Supervisor </t>
  </si>
  <si>
    <t>Clinical</t>
  </si>
  <si>
    <t>- Nurse</t>
  </si>
  <si>
    <t>- Therapist</t>
  </si>
  <si>
    <t xml:space="preserve">- Licensed Behavioral Professional </t>
  </si>
  <si>
    <t>Clinical Supervisor</t>
  </si>
  <si>
    <t>Dates Guide</t>
  </si>
  <si>
    <t>First day of the quarter:</t>
  </si>
  <si>
    <t>First day of the following quarter:</t>
  </si>
  <si>
    <t>Agency Total</t>
  </si>
  <si>
    <t>-Number of applicants during the quarter</t>
  </si>
  <si>
    <t>-Number of recruitments</t>
  </si>
  <si>
    <t>- Total # of employees on first day</t>
  </si>
  <si>
    <t>- Total # of employees on last day</t>
  </si>
  <si>
    <t>- Total # of employees hired during the period</t>
  </si>
  <si>
    <t>- Total # of employees terminated during the period</t>
  </si>
  <si>
    <t>Turnover rates per service line</t>
  </si>
  <si>
    <t>Retention rates per service line</t>
  </si>
  <si>
    <t>Average Tenure of Workforce</t>
  </si>
  <si>
    <t>All Services</t>
  </si>
  <si>
    <t>0-6 Months</t>
  </si>
  <si>
    <t xml:space="preserve">7 months - 1 year </t>
  </si>
  <si>
    <t>1-3 years</t>
  </si>
  <si>
    <t>3-5 years</t>
  </si>
  <si>
    <t>5-10 years</t>
  </si>
  <si>
    <t>10+ years</t>
  </si>
  <si>
    <t>Total Employees</t>
  </si>
  <si>
    <t>* no entry is required on this tab, this tab shows your totals entered by service lines</t>
  </si>
  <si>
    <t>- Number of applicants during the quarter</t>
  </si>
  <si>
    <t>- Number of recruitments</t>
  </si>
  <si>
    <t>Turnover/Retention Rate Check</t>
  </si>
  <si>
    <t>- Total # of employees/homes on first day</t>
  </si>
  <si>
    <t>- Total # of employees/homes on last day</t>
  </si>
  <si>
    <t>locked calc</t>
  </si>
  <si>
    <t>- Total # of homes on first day</t>
  </si>
  <si>
    <t>- Total # of homes on last day</t>
  </si>
  <si>
    <t>- Total # of homes contracted during the period</t>
  </si>
  <si>
    <t>- Total # of homes terminated during the period</t>
  </si>
  <si>
    <t>We are interest in information related to the licenses homes NOT individuals</t>
  </si>
  <si>
    <t>Average Tenure of the home</t>
  </si>
  <si>
    <t>Quarter Start Date</t>
  </si>
  <si>
    <t>- 18-20 years old</t>
  </si>
  <si>
    <t>- 21-25 years old</t>
  </si>
  <si>
    <t>- 26-35 years old</t>
  </si>
  <si>
    <t>- 36-50 years old</t>
  </si>
  <si>
    <t>- 51+ years old</t>
  </si>
  <si>
    <t xml:space="preserve">Developmental Home Provider </t>
  </si>
  <si>
    <t>Grand Total Employees</t>
  </si>
  <si>
    <t>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</si>
</sst>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4">
    <font>
      <sz val="10"/>
      <color rgb="FF000000"/>
      <name val="Arial"/>
      <scheme val="minor"/>
    </font>
    <font>
      <b/>
      <u/>
      <sz val="10"/>
      <color rgb="FF000000"/>
      <name val="Arial"/>
    </font>
    <font>
      <sz val="10"/>
      <color rgb="FF000000"/>
      <name val="Arial"/>
    </font>
    <font>
      <b/>
      <sz val="10"/>
      <color rgb="FF000000"/>
      <name val="Arial"/>
    </font>
    <font>
      <sz val="10"/>
      <color theme="1"/>
      <name val="Arial"/>
      <scheme val="minor"/>
    </font>
    <font>
      <sz val="10"/>
      <color theme="1"/>
      <name val="Arial"/>
    </font>
    <font>
      <b/>
      <sz val="10"/>
      <color rgb="FFFF0000"/>
      <name val="Arial"/>
    </font>
    <font>
      <b/>
      <sz val="10"/>
      <color theme="1"/>
      <name val="Arial"/>
    </font>
    <font>
      <sz val="10"/>
      <color rgb="FF333333"/>
      <name val="Arial"/>
    </font>
    <font>
      <sz val="11"/>
      <color rgb="FFFF0000"/>
      <name val="Calibri"/>
    </font>
    <font>
      <sz val="9"/>
      <color rgb="FFFF0000"/>
      <name val="Mina"/>
    </font>
    <font>
      <sz val="10"/>
      <name val="Arial"/>
    </font>
    <font>
      <b/>
      <sz val="10"/>
      <color rgb="FF333333"/>
      <name val="Arial"/>
    </font>
    <font>
      <b/>
      <i/>
      <sz val="10"/>
      <color rgb="FF333333"/>
      <name val="Arial"/>
    </font>
  </fonts>
  <fills count="7">
    <fill>
      <patternFill patternType="none"/>
    </fill>
    <fill>
      <patternFill patternType="gray125"/>
    </fill>
    <fill>
      <patternFill patternType="solid">
        <fgColor rgb="FFF2F2F2"/>
        <bgColor rgb="FFF2F2F2"/>
      </patternFill>
    </fill>
    <fill>
      <patternFill patternType="solid">
        <fgColor rgb="FFEFEFEF"/>
        <bgColor rgb="FFEFEFEF"/>
      </patternFill>
    </fill>
    <fill>
      <patternFill patternType="solid">
        <fgColor rgb="FFFFC000"/>
        <bgColor rgb="FFFFC000"/>
      </patternFill>
    </fill>
    <fill>
      <patternFill patternType="solid">
        <fgColor rgb="FFD8D8D8"/>
        <bgColor rgb="FFD8D8D8"/>
      </patternFill>
    </fill>
    <fill>
      <patternFill patternType="solid">
        <fgColor rgb="FFFFFF00"/>
        <bgColor rgb="FFFFFF00"/>
      </patternFill>
    </fill>
  </fills>
  <borders count="14">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top/>
      <bottom/>
      <diagonal/>
    </border>
    <border>
      <left style="thin">
        <color rgb="FF000000"/>
      </left>
      <right/>
      <top/>
      <bottom/>
      <diagonal/>
    </border>
    <border>
      <left/>
      <right/>
      <top style="thick">
        <color rgb="FF000000"/>
      </top>
      <bottom/>
      <diagonal/>
    </border>
  </borders>
  <cellStyleXfs count="1">
    <xf numFmtId="0" fontId="0" fillId="0" borderId="0"/>
  </cellStyleXfs>
  <cellXfs count="93">
    <xf numFmtId="0" fontId="0" fillId="0" borderId="0" xfId="0" applyFont="1" applyAlignment="1"/>
    <xf numFmtId="0" fontId="1" fillId="0" borderId="0" xfId="0" applyFont="1" applyAlignment="1"/>
    <xf numFmtId="0" fontId="2" fillId="0" borderId="0" xfId="0" applyFont="1"/>
    <xf numFmtId="0" fontId="3" fillId="0" borderId="0" xfId="0" applyFont="1"/>
    <xf numFmtId="0" fontId="4" fillId="0" borderId="0" xfId="0" applyFont="1" applyAlignment="1"/>
    <xf numFmtId="0" fontId="5" fillId="0" borderId="0" xfId="0" applyFont="1"/>
    <xf numFmtId="0" fontId="5" fillId="0" borderId="0" xfId="0" applyFont="1" applyAlignment="1"/>
    <xf numFmtId="0" fontId="2" fillId="2" borderId="1" xfId="0" applyFont="1" applyFill="1" applyBorder="1"/>
    <xf numFmtId="0" fontId="6" fillId="0" borderId="0" xfId="0" applyFont="1" applyAlignment="1">
      <alignment horizontal="center"/>
    </xf>
    <xf numFmtId="0" fontId="7" fillId="0" borderId="0" xfId="0" applyFont="1" applyAlignment="1">
      <alignment horizontal="center"/>
    </xf>
    <xf numFmtId="0" fontId="8" fillId="2" borderId="1" xfId="0" applyFont="1" applyFill="1" applyBorder="1"/>
    <xf numFmtId="0" fontId="9" fillId="0" borderId="0" xfId="0" applyFont="1"/>
    <xf numFmtId="164" fontId="7" fillId="0" borderId="0" xfId="0" applyNumberFormat="1" applyFont="1"/>
    <xf numFmtId="49" fontId="10" fillId="0" borderId="0" xfId="0" applyNumberFormat="1" applyFont="1" applyAlignment="1">
      <alignment horizontal="center"/>
    </xf>
    <xf numFmtId="0" fontId="2" fillId="2" borderId="2" xfId="0" applyFont="1" applyFill="1" applyBorder="1"/>
    <xf numFmtId="14" fontId="2" fillId="0" borderId="3" xfId="0" applyNumberFormat="1" applyFont="1" applyBorder="1"/>
    <xf numFmtId="164" fontId="7" fillId="2" borderId="2" xfId="0" applyNumberFormat="1" applyFont="1" applyFill="1" applyBorder="1" applyAlignment="1">
      <alignment horizontal="center"/>
    </xf>
    <xf numFmtId="0" fontId="12" fillId="2" borderId="2" xfId="0" applyFont="1" applyFill="1" applyBorder="1"/>
    <xf numFmtId="164" fontId="5" fillId="2" borderId="2" xfId="0" applyNumberFormat="1" applyFont="1" applyFill="1" applyBorder="1"/>
    <xf numFmtId="0" fontId="12" fillId="2" borderId="1" xfId="0" applyFont="1" applyFill="1" applyBorder="1"/>
    <xf numFmtId="0" fontId="13" fillId="2" borderId="7" xfId="0" applyFont="1" applyFill="1" applyBorder="1"/>
    <xf numFmtId="0" fontId="2" fillId="2" borderId="7" xfId="0" applyFont="1" applyFill="1" applyBorder="1"/>
    <xf numFmtId="10" fontId="5" fillId="2" borderId="7" xfId="0" applyNumberFormat="1" applyFont="1" applyFill="1" applyBorder="1"/>
    <xf numFmtId="10" fontId="5" fillId="0" borderId="0" xfId="0" applyNumberFormat="1" applyFont="1"/>
    <xf numFmtId="0" fontId="13" fillId="2" borderId="1" xfId="0" applyFont="1" applyFill="1" applyBorder="1"/>
    <xf numFmtId="10" fontId="5" fillId="2" borderId="1" xfId="0" applyNumberFormat="1" applyFont="1" applyFill="1" applyBorder="1"/>
    <xf numFmtId="0" fontId="5" fillId="2" borderId="1" xfId="0" applyFont="1" applyFill="1" applyBorder="1"/>
    <xf numFmtId="0" fontId="8" fillId="2" borderId="7" xfId="0" applyFont="1" applyFill="1" applyBorder="1"/>
    <xf numFmtId="9" fontId="8" fillId="2" borderId="1" xfId="0" applyNumberFormat="1" applyFont="1" applyFill="1" applyBorder="1"/>
    <xf numFmtId="0" fontId="2" fillId="3" borderId="0" xfId="0" applyFont="1" applyFill="1"/>
    <xf numFmtId="0" fontId="8" fillId="2" borderId="1" xfId="0" applyFont="1" applyFill="1" applyBorder="1" applyAlignment="1"/>
    <xf numFmtId="0" fontId="8" fillId="2" borderId="1" xfId="0" quotePrefix="1" applyFont="1" applyFill="1" applyBorder="1"/>
    <xf numFmtId="0" fontId="2" fillId="0" borderId="8" xfId="0" applyFont="1" applyBorder="1"/>
    <xf numFmtId="0" fontId="5" fillId="4" borderId="1" xfId="0" applyFont="1" applyFill="1" applyBorder="1"/>
    <xf numFmtId="0" fontId="5" fillId="4" borderId="1" xfId="0" applyFont="1" applyFill="1" applyBorder="1" applyAlignment="1"/>
    <xf numFmtId="0" fontId="2" fillId="4" borderId="1" xfId="0" applyFont="1" applyFill="1" applyBorder="1"/>
    <xf numFmtId="0" fontId="5" fillId="4" borderId="1" xfId="0" quotePrefix="1" applyFont="1" applyFill="1" applyBorder="1"/>
    <xf numFmtId="0" fontId="7" fillId="2" borderId="1" xfId="0" applyFont="1" applyFill="1" applyBorder="1" applyAlignment="1">
      <alignment horizontal="center"/>
    </xf>
    <xf numFmtId="0" fontId="8" fillId="2" borderId="2" xfId="0" applyFont="1" applyFill="1" applyBorder="1"/>
    <xf numFmtId="0" fontId="2" fillId="2" borderId="1" xfId="0" applyFont="1" applyFill="1" applyBorder="1" applyAlignment="1">
      <alignment horizontal="left"/>
    </xf>
    <xf numFmtId="164" fontId="5" fillId="2" borderId="1" xfId="0" applyNumberFormat="1" applyFont="1" applyFill="1" applyBorder="1"/>
    <xf numFmtId="0" fontId="2" fillId="2" borderId="9" xfId="0" applyFont="1" applyFill="1" applyBorder="1" applyAlignment="1">
      <alignment horizontal="left"/>
    </xf>
    <xf numFmtId="0" fontId="7" fillId="2" borderId="2" xfId="0" applyFont="1" applyFill="1" applyBorder="1"/>
    <xf numFmtId="0" fontId="2" fillId="2" borderId="1" xfId="0" applyFont="1" applyFill="1" applyBorder="1" applyAlignment="1">
      <alignment horizontal="left"/>
    </xf>
    <xf numFmtId="0" fontId="5" fillId="0" borderId="1" xfId="0" applyFont="1" applyBorder="1"/>
    <xf numFmtId="0" fontId="2" fillId="2" borderId="1" xfId="0" quotePrefix="1" applyFont="1" applyFill="1" applyBorder="1" applyAlignment="1">
      <alignment horizontal="left"/>
    </xf>
    <xf numFmtId="0" fontId="2" fillId="2" borderId="10" xfId="0" applyFont="1" applyFill="1" applyBorder="1" applyAlignment="1">
      <alignment horizontal="left"/>
    </xf>
    <xf numFmtId="0" fontId="12" fillId="2" borderId="7" xfId="0" applyFont="1" applyFill="1" applyBorder="1"/>
    <xf numFmtId="0" fontId="5" fillId="2" borderId="7" xfId="0" applyFont="1" applyFill="1" applyBorder="1"/>
    <xf numFmtId="0" fontId="3" fillId="2" borderId="1" xfId="0" applyFont="1" applyFill="1" applyBorder="1"/>
    <xf numFmtId="0" fontId="5" fillId="2" borderId="1" xfId="0" quotePrefix="1" applyFont="1" applyFill="1" applyBorder="1"/>
    <xf numFmtId="0" fontId="7" fillId="2" borderId="7" xfId="0" applyFont="1" applyFill="1" applyBorder="1"/>
    <xf numFmtId="0" fontId="4" fillId="0" borderId="0" xfId="0" applyFont="1"/>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11" xfId="0" applyFont="1" applyFill="1" applyBorder="1"/>
    <xf numFmtId="0" fontId="2" fillId="2" borderId="1" xfId="0" quotePrefix="1" applyFont="1" applyFill="1" applyBorder="1" applyAlignment="1">
      <alignment horizontal="left"/>
    </xf>
    <xf numFmtId="0" fontId="2" fillId="0" borderId="0" xfId="0" applyFont="1" applyAlignment="1"/>
    <xf numFmtId="0" fontId="2" fillId="2" borderId="1" xfId="0" quotePrefix="1" applyFont="1" applyFill="1" applyBorder="1" applyAlignment="1">
      <alignment horizontal="left"/>
    </xf>
    <xf numFmtId="0" fontId="8" fillId="0" borderId="0" xfId="0" applyFont="1"/>
    <xf numFmtId="164" fontId="7" fillId="0" borderId="0" xfId="0" applyNumberFormat="1" applyFont="1" applyAlignment="1">
      <alignment horizontal="center"/>
    </xf>
    <xf numFmtId="0" fontId="12" fillId="0" borderId="0" xfId="0" applyFont="1"/>
    <xf numFmtId="0" fontId="2" fillId="0" borderId="0" xfId="0" applyFont="1" applyAlignment="1">
      <alignment horizontal="left"/>
    </xf>
    <xf numFmtId="164" fontId="5" fillId="0" borderId="0" xfId="0" applyNumberFormat="1" applyFont="1"/>
    <xf numFmtId="0" fontId="2" fillId="0" borderId="12" xfId="0" applyFont="1" applyBorder="1" applyAlignment="1">
      <alignment horizontal="left"/>
    </xf>
    <xf numFmtId="0" fontId="7" fillId="5" borderId="2" xfId="0" applyFont="1" applyFill="1" applyBorder="1"/>
    <xf numFmtId="0" fontId="2" fillId="5" borderId="1" xfId="0" applyFont="1" applyFill="1" applyBorder="1"/>
    <xf numFmtId="0" fontId="5" fillId="5" borderId="1" xfId="0" applyFont="1" applyFill="1" applyBorder="1"/>
    <xf numFmtId="0" fontId="2" fillId="5" borderId="1" xfId="0" applyFont="1" applyFill="1" applyBorder="1" applyAlignment="1">
      <alignment horizontal="left"/>
    </xf>
    <xf numFmtId="0" fontId="2" fillId="5" borderId="1" xfId="0" quotePrefix="1" applyFont="1" applyFill="1" applyBorder="1" applyAlignment="1">
      <alignment horizontal="left"/>
    </xf>
    <xf numFmtId="0" fontId="2" fillId="5" borderId="10" xfId="0" applyFont="1" applyFill="1" applyBorder="1" applyAlignment="1">
      <alignment horizontal="left"/>
    </xf>
    <xf numFmtId="0" fontId="12" fillId="5" borderId="1" xfId="0" applyFont="1" applyFill="1" applyBorder="1"/>
    <xf numFmtId="10" fontId="5" fillId="5" borderId="1" xfId="0" applyNumberFormat="1" applyFont="1" applyFill="1" applyBorder="1"/>
    <xf numFmtId="0" fontId="7" fillId="0" borderId="0" xfId="0" applyFont="1"/>
    <xf numFmtId="0" fontId="7" fillId="0" borderId="3" xfId="0" applyFont="1" applyBorder="1"/>
    <xf numFmtId="0" fontId="2" fillId="6" borderId="1" xfId="0" applyFont="1" applyFill="1" applyBorder="1" applyAlignment="1">
      <alignment horizontal="left"/>
    </xf>
    <xf numFmtId="0" fontId="2" fillId="6" borderId="1" xfId="0" quotePrefix="1" applyFont="1" applyFill="1" applyBorder="1" applyAlignment="1">
      <alignment horizontal="left"/>
    </xf>
    <xf numFmtId="0" fontId="13" fillId="0" borderId="0" xfId="0" applyFont="1"/>
    <xf numFmtId="0" fontId="2" fillId="2" borderId="9" xfId="0" applyFont="1" applyFill="1" applyBorder="1" applyAlignment="1">
      <alignment horizontal="left"/>
    </xf>
    <xf numFmtId="0" fontId="3" fillId="2" borderId="1" xfId="0" applyFont="1" applyFill="1" applyBorder="1" applyAlignment="1">
      <alignment wrapText="1"/>
    </xf>
    <xf numFmtId="164" fontId="7" fillId="2" borderId="1" xfId="0" applyNumberFormat="1" applyFont="1" applyFill="1" applyBorder="1" applyAlignment="1">
      <alignment horizontal="center"/>
    </xf>
    <xf numFmtId="0" fontId="2" fillId="2" borderId="10" xfId="0" applyFont="1" applyFill="1" applyBorder="1" applyAlignment="1">
      <alignment horizontal="left"/>
    </xf>
    <xf numFmtId="0" fontId="3" fillId="2" borderId="1" xfId="0" applyFont="1" applyFill="1" applyBorder="1" applyAlignment="1"/>
    <xf numFmtId="0" fontId="2" fillId="2" borderId="2" xfId="0" applyFont="1" applyFill="1" applyBorder="1" applyAlignment="1">
      <alignment horizontal="left"/>
    </xf>
    <xf numFmtId="0" fontId="7" fillId="2" borderId="13" xfId="0" applyFont="1" applyFill="1" applyBorder="1"/>
    <xf numFmtId="0" fontId="2" fillId="2" borderId="13" xfId="0" applyFont="1" applyFill="1" applyBorder="1"/>
    <xf numFmtId="49" fontId="4" fillId="0" borderId="0" xfId="0" applyNumberFormat="1" applyFont="1"/>
    <xf numFmtId="14" fontId="2" fillId="0" borderId="0" xfId="0" applyNumberFormat="1" applyFont="1"/>
    <xf numFmtId="0" fontId="7" fillId="2" borderId="4" xfId="0" applyFont="1" applyFill="1" applyBorder="1" applyAlignment="1">
      <alignment horizontal="center"/>
    </xf>
    <xf numFmtId="0" fontId="11" fillId="0" borderId="5" xfId="0" applyFont="1" applyBorder="1"/>
    <xf numFmtId="0" fontId="11" fillId="0" borderId="6" xfId="0" applyFont="1" applyBorder="1"/>
    <xf numFmtId="0" fontId="7" fillId="0" borderId="0" xfId="0" applyFont="1" applyAlignment="1">
      <alignment horizontal="center"/>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1"/>
  <sheetViews>
    <sheetView tabSelected="1" workbookViewId="0"/>
  </sheetViews>
  <sheetFormatPr defaultColWidth="12.6640625" defaultRowHeight="15" customHeight="1"/>
  <cols>
    <col min="1" max="6" width="12.6640625" customWidth="1"/>
  </cols>
  <sheetData>
    <row r="1" spans="1:26" ht="15.75" customHeight="1"/>
    <row r="2" spans="1:26" ht="15.75" customHeight="1">
      <c r="A2" s="1" t="s">
        <v>0</v>
      </c>
      <c r="B2" s="2"/>
      <c r="C2" s="2"/>
      <c r="D2" s="2"/>
      <c r="E2" s="2"/>
      <c r="F2" s="2"/>
      <c r="G2" s="2"/>
      <c r="H2" s="2"/>
      <c r="I2" s="2"/>
      <c r="J2" s="2"/>
      <c r="K2" s="2"/>
      <c r="L2" s="2"/>
      <c r="M2" s="2"/>
      <c r="N2" s="2"/>
      <c r="O2" s="2"/>
      <c r="P2" s="2"/>
      <c r="Q2" s="2"/>
      <c r="R2" s="2"/>
      <c r="S2" s="2"/>
      <c r="T2" s="2"/>
      <c r="U2" s="2"/>
      <c r="V2" s="2"/>
      <c r="W2" s="2"/>
      <c r="X2" s="2"/>
      <c r="Y2" s="2"/>
      <c r="Z2" s="2"/>
    </row>
    <row r="3" spans="1:26" ht="15.75" customHeight="1">
      <c r="A3" s="2" t="s">
        <v>1</v>
      </c>
      <c r="B3" s="2"/>
      <c r="C3" s="2"/>
      <c r="D3" s="2"/>
      <c r="E3" s="2"/>
      <c r="F3" s="2"/>
      <c r="G3" s="2"/>
      <c r="H3" s="2"/>
      <c r="I3" s="2"/>
      <c r="J3" s="2"/>
      <c r="K3" s="2"/>
      <c r="L3" s="2"/>
      <c r="M3" s="2"/>
      <c r="N3" s="2"/>
      <c r="O3" s="2"/>
      <c r="P3" s="2"/>
      <c r="Q3" s="2"/>
      <c r="R3" s="2"/>
      <c r="S3" s="2"/>
      <c r="T3" s="2"/>
      <c r="U3" s="2"/>
      <c r="V3" s="2"/>
      <c r="W3" s="2"/>
      <c r="X3" s="2"/>
      <c r="Y3" s="2"/>
      <c r="Z3" s="2"/>
    </row>
    <row r="4" spans="1:26" ht="15.75" customHeight="1">
      <c r="A4" s="2"/>
      <c r="B4" s="2"/>
      <c r="C4" s="2"/>
      <c r="D4" s="2"/>
      <c r="E4" s="2"/>
      <c r="F4" s="2"/>
      <c r="G4" s="2"/>
      <c r="H4" s="2"/>
      <c r="I4" s="2"/>
      <c r="J4" s="2"/>
      <c r="K4" s="2"/>
      <c r="L4" s="2"/>
      <c r="M4" s="2"/>
      <c r="N4" s="2"/>
      <c r="O4" s="2"/>
      <c r="P4" s="2"/>
      <c r="Q4" s="2"/>
      <c r="R4" s="2"/>
      <c r="S4" s="2"/>
      <c r="T4" s="2"/>
      <c r="U4" s="2"/>
      <c r="V4" s="2"/>
      <c r="W4" s="2"/>
      <c r="X4" s="2"/>
      <c r="Y4" s="2"/>
      <c r="Z4" s="2"/>
    </row>
    <row r="5" spans="1:26" ht="15.75" customHeight="1">
      <c r="A5" s="2" t="s">
        <v>2</v>
      </c>
      <c r="B5" s="2"/>
      <c r="C5" s="2"/>
      <c r="D5" s="2"/>
      <c r="E5" s="2"/>
      <c r="F5" s="2"/>
      <c r="G5" s="2"/>
      <c r="H5" s="2"/>
      <c r="I5" s="2"/>
      <c r="J5" s="2"/>
      <c r="K5" s="2"/>
      <c r="L5" s="2"/>
      <c r="M5" s="2"/>
      <c r="N5" s="2"/>
      <c r="O5" s="2"/>
      <c r="P5" s="2"/>
      <c r="Q5" s="2"/>
      <c r="R5" s="2"/>
      <c r="S5" s="2"/>
      <c r="T5" s="2"/>
      <c r="U5" s="2"/>
      <c r="V5" s="2"/>
      <c r="W5" s="2"/>
      <c r="X5" s="2"/>
      <c r="Y5" s="2"/>
      <c r="Z5" s="2"/>
    </row>
    <row r="6" spans="1:26" ht="15.75" customHeight="1">
      <c r="A6" s="2"/>
      <c r="B6" s="2"/>
      <c r="C6" s="2"/>
      <c r="D6" s="2"/>
      <c r="E6" s="2"/>
      <c r="F6" s="2"/>
      <c r="G6" s="2"/>
      <c r="H6" s="2"/>
      <c r="I6" s="2"/>
      <c r="J6" s="2"/>
      <c r="K6" s="2"/>
      <c r="L6" s="2"/>
      <c r="M6" s="2"/>
      <c r="N6" s="2"/>
      <c r="O6" s="2"/>
      <c r="P6" s="2"/>
      <c r="Q6" s="2"/>
      <c r="R6" s="2"/>
      <c r="S6" s="2"/>
      <c r="T6" s="2"/>
      <c r="U6" s="2"/>
      <c r="V6" s="2"/>
      <c r="W6" s="2"/>
      <c r="X6" s="2"/>
      <c r="Y6" s="2"/>
      <c r="Z6" s="2"/>
    </row>
    <row r="7" spans="1:26" ht="15.75" customHeight="1">
      <c r="A7" s="2" t="s">
        <v>3</v>
      </c>
      <c r="B7" s="2"/>
      <c r="C7" s="2"/>
      <c r="D7" s="2"/>
      <c r="E7" s="2"/>
      <c r="F7" s="2"/>
      <c r="G7" s="2"/>
      <c r="H7" s="2"/>
      <c r="I7" s="2"/>
      <c r="J7" s="2"/>
      <c r="K7" s="2"/>
      <c r="L7" s="2"/>
      <c r="M7" s="2"/>
      <c r="N7" s="2"/>
      <c r="O7" s="2"/>
      <c r="P7" s="2"/>
      <c r="Q7" s="2"/>
      <c r="R7" s="2"/>
      <c r="S7" s="2"/>
      <c r="T7" s="2"/>
      <c r="U7" s="2"/>
      <c r="V7" s="2"/>
      <c r="W7" s="2"/>
      <c r="X7" s="2"/>
      <c r="Y7" s="2"/>
      <c r="Z7" s="2"/>
    </row>
    <row r="8" spans="1:26" ht="15.75" customHeight="1">
      <c r="A8" s="2"/>
      <c r="B8" s="2"/>
      <c r="C8" s="2"/>
      <c r="D8" s="2"/>
      <c r="E8" s="2"/>
      <c r="F8" s="2"/>
      <c r="G8" s="2"/>
      <c r="H8" s="2"/>
      <c r="I8" s="2"/>
      <c r="J8" s="2"/>
      <c r="K8" s="2"/>
      <c r="L8" s="2"/>
      <c r="M8" s="2"/>
      <c r="N8" s="2"/>
      <c r="O8" s="2"/>
      <c r="P8" s="2"/>
      <c r="Q8" s="2"/>
      <c r="R8" s="2"/>
      <c r="S8" s="2"/>
      <c r="T8" s="2"/>
      <c r="U8" s="2"/>
      <c r="V8" s="2"/>
      <c r="W8" s="2"/>
      <c r="X8" s="2"/>
      <c r="Y8" s="2"/>
      <c r="Z8" s="2"/>
    </row>
    <row r="9" spans="1:26" ht="15.75" customHeight="1">
      <c r="A9" s="3" t="s">
        <v>4</v>
      </c>
    </row>
    <row r="10" spans="1:26" ht="15.75" customHeight="1">
      <c r="A10" s="4" t="s">
        <v>5</v>
      </c>
    </row>
    <row r="11" spans="1:26" ht="15.75" customHeight="1">
      <c r="A11" s="5" t="s">
        <v>6</v>
      </c>
    </row>
    <row r="12" spans="1:26" ht="15.75" customHeight="1">
      <c r="A12" s="5" t="s">
        <v>7</v>
      </c>
    </row>
    <row r="13" spans="1:26" ht="15.75" customHeight="1">
      <c r="A13" s="5" t="s">
        <v>8</v>
      </c>
    </row>
    <row r="14" spans="1:26" ht="15.75" customHeight="1">
      <c r="A14" s="6" t="s">
        <v>9</v>
      </c>
    </row>
    <row r="15" spans="1:26" ht="13.2">
      <c r="A15" s="4" t="s">
        <v>10</v>
      </c>
    </row>
    <row r="16" spans="1:26" ht="15.75" customHeight="1">
      <c r="A16" s="4" t="s">
        <v>11</v>
      </c>
    </row>
    <row r="17" spans="1:1" ht="15.75" customHeight="1"/>
    <row r="18" spans="1:1" ht="15.75" customHeight="1"/>
    <row r="19" spans="1:1" ht="15.75" customHeight="1"/>
    <row r="20" spans="1:1" ht="15.75" customHeight="1"/>
    <row r="21" spans="1:1" ht="15.75" customHeight="1"/>
    <row r="22" spans="1:1" ht="15.75" customHeight="1"/>
    <row r="23" spans="1:1" ht="15.75" customHeight="1">
      <c r="A23" s="2"/>
    </row>
    <row r="24" spans="1:1" ht="15.75" customHeight="1"/>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000"/>
  <sheetViews>
    <sheetView workbookViewId="0"/>
  </sheetViews>
  <sheetFormatPr defaultColWidth="12.6640625" defaultRowHeight="15" customHeight="1"/>
  <cols>
    <col min="1" max="1" width="46.21875" customWidth="1"/>
    <col min="2" max="2" width="8.6640625" customWidth="1"/>
    <col min="3" max="3" width="8.109375" customWidth="1"/>
    <col min="4" max="6" width="7.109375" customWidth="1"/>
    <col min="7" max="7" width="8.109375" customWidth="1"/>
    <col min="8" max="10" width="7.109375" customWidth="1"/>
    <col min="11" max="11" width="8.109375" customWidth="1"/>
    <col min="12" max="14" width="7.109375" customWidth="1"/>
    <col min="15" max="15" width="8.109375" customWidth="1"/>
    <col min="16" max="26" width="8.6640625" customWidth="1"/>
  </cols>
  <sheetData>
    <row r="1" spans="1:15" ht="12.75" customHeight="1">
      <c r="A1" s="7"/>
      <c r="B1" s="37"/>
      <c r="C1" s="88" t="s">
        <v>19</v>
      </c>
      <c r="D1" s="89"/>
      <c r="E1" s="89"/>
      <c r="F1" s="89"/>
      <c r="G1" s="89"/>
      <c r="H1" s="89"/>
      <c r="I1" s="89"/>
      <c r="J1" s="89"/>
      <c r="K1" s="89"/>
      <c r="L1" s="89"/>
      <c r="M1" s="89"/>
      <c r="N1" s="89"/>
      <c r="O1" s="90"/>
    </row>
    <row r="2" spans="1:15" ht="12.75" customHeight="1">
      <c r="A2" s="38"/>
      <c r="B2" s="16"/>
      <c r="C2" s="16">
        <v>44561</v>
      </c>
      <c r="D2" s="16">
        <v>44651</v>
      </c>
      <c r="E2" s="16">
        <v>44742</v>
      </c>
      <c r="F2" s="16">
        <v>44834</v>
      </c>
      <c r="G2" s="16">
        <v>44926</v>
      </c>
      <c r="H2" s="16">
        <v>45016</v>
      </c>
      <c r="I2" s="16">
        <v>45107</v>
      </c>
      <c r="J2" s="16">
        <v>45199</v>
      </c>
      <c r="K2" s="16">
        <v>45291</v>
      </c>
      <c r="L2" s="16">
        <v>45382</v>
      </c>
      <c r="M2" s="16">
        <v>45473</v>
      </c>
      <c r="N2" s="16">
        <v>45565</v>
      </c>
      <c r="O2" s="16">
        <v>45657</v>
      </c>
    </row>
    <row r="3" spans="1:15" ht="12.75" customHeight="1">
      <c r="A3" s="19" t="s">
        <v>62</v>
      </c>
      <c r="B3" s="7"/>
      <c r="C3" s="7"/>
      <c r="D3" s="7"/>
      <c r="E3" s="7"/>
      <c r="F3" s="7"/>
      <c r="G3" s="7"/>
      <c r="H3" s="7"/>
      <c r="I3" s="7"/>
      <c r="J3" s="7"/>
      <c r="K3" s="7"/>
      <c r="L3" s="7"/>
      <c r="M3" s="7"/>
      <c r="N3" s="7"/>
      <c r="O3" s="7"/>
    </row>
    <row r="4" spans="1:15" ht="12.75" customHeight="1">
      <c r="A4" s="39" t="s">
        <v>63</v>
      </c>
      <c r="B4" s="7"/>
      <c r="C4" s="40">
        <v>44470</v>
      </c>
      <c r="D4" s="40">
        <f t="shared" ref="D4:O4" si="0">C5</f>
        <v>44562</v>
      </c>
      <c r="E4" s="40">
        <f t="shared" si="0"/>
        <v>44652</v>
      </c>
      <c r="F4" s="40">
        <f t="shared" si="0"/>
        <v>44743</v>
      </c>
      <c r="G4" s="40">
        <f t="shared" si="0"/>
        <v>44835</v>
      </c>
      <c r="H4" s="40">
        <f t="shared" si="0"/>
        <v>44927</v>
      </c>
      <c r="I4" s="40">
        <f t="shared" si="0"/>
        <v>45017</v>
      </c>
      <c r="J4" s="40">
        <f t="shared" si="0"/>
        <v>45108</v>
      </c>
      <c r="K4" s="40">
        <f t="shared" si="0"/>
        <v>45200</v>
      </c>
      <c r="L4" s="40">
        <f t="shared" si="0"/>
        <v>45292</v>
      </c>
      <c r="M4" s="40">
        <f t="shared" si="0"/>
        <v>45383</v>
      </c>
      <c r="N4" s="40">
        <f t="shared" si="0"/>
        <v>45474</v>
      </c>
      <c r="O4" s="40">
        <f t="shared" si="0"/>
        <v>45566</v>
      </c>
    </row>
    <row r="5" spans="1:15" ht="12.75" customHeight="1">
      <c r="A5" s="41" t="s">
        <v>64</v>
      </c>
      <c r="B5" s="14"/>
      <c r="C5" s="18">
        <v>44562</v>
      </c>
      <c r="D5" s="18">
        <v>44652</v>
      </c>
      <c r="E5" s="18">
        <v>44743</v>
      </c>
      <c r="F5" s="18">
        <v>44835</v>
      </c>
      <c r="G5" s="18">
        <v>44927</v>
      </c>
      <c r="H5" s="18">
        <v>45017</v>
      </c>
      <c r="I5" s="18">
        <v>45108</v>
      </c>
      <c r="J5" s="18">
        <v>45200</v>
      </c>
      <c r="K5" s="18">
        <v>45292</v>
      </c>
      <c r="L5" s="18">
        <v>45383</v>
      </c>
      <c r="M5" s="18">
        <v>45474</v>
      </c>
      <c r="N5" s="18">
        <v>45566</v>
      </c>
      <c r="O5" s="18">
        <v>45658</v>
      </c>
    </row>
    <row r="6" spans="1:15" ht="12.75" customHeight="1">
      <c r="A6" s="7"/>
      <c r="B6" s="7"/>
      <c r="C6" s="7"/>
      <c r="D6" s="7"/>
      <c r="E6" s="7"/>
      <c r="F6" s="7"/>
      <c r="G6" s="7"/>
      <c r="H6" s="7"/>
      <c r="I6" s="7"/>
      <c r="J6" s="7"/>
      <c r="K6" s="7"/>
      <c r="L6" s="7"/>
      <c r="M6" s="7"/>
      <c r="N6" s="7"/>
      <c r="O6" s="7"/>
    </row>
    <row r="7" spans="1:15" ht="12.75" customHeight="1">
      <c r="A7" s="42" t="str">
        <f>'Report Summary'!A43</f>
        <v>-Nursing (HHA, HNR, G0300, G0299, S9124, S9123)</v>
      </c>
      <c r="B7" s="7"/>
      <c r="C7" s="7"/>
      <c r="D7" s="7"/>
      <c r="E7" s="7"/>
      <c r="F7" s="7"/>
      <c r="G7" s="7"/>
      <c r="H7" s="7"/>
      <c r="I7" s="7"/>
      <c r="J7" s="7"/>
      <c r="K7" s="7"/>
      <c r="L7" s="7"/>
      <c r="M7" s="7"/>
      <c r="N7" s="7"/>
      <c r="O7" s="7"/>
    </row>
    <row r="8" spans="1:15" ht="12.75" customHeight="1">
      <c r="A8" s="39" t="s">
        <v>84</v>
      </c>
      <c r="B8" s="7"/>
      <c r="C8" s="2"/>
      <c r="D8" s="2"/>
      <c r="E8" s="2"/>
      <c r="F8" s="2"/>
      <c r="G8" s="2"/>
      <c r="H8" s="2"/>
      <c r="I8" s="2"/>
      <c r="J8" s="2"/>
      <c r="K8" s="2"/>
      <c r="L8" s="2"/>
      <c r="M8" s="2"/>
      <c r="N8" s="2"/>
      <c r="O8" s="2"/>
    </row>
    <row r="9" spans="1:15" ht="12.75" customHeight="1">
      <c r="A9" s="58" t="s">
        <v>85</v>
      </c>
      <c r="B9" s="7"/>
      <c r="C9" s="2"/>
      <c r="D9" s="2"/>
      <c r="E9" s="2"/>
      <c r="F9" s="2"/>
      <c r="G9" s="2"/>
      <c r="H9" s="2"/>
      <c r="I9" s="2"/>
      <c r="J9" s="2"/>
      <c r="K9" s="2"/>
      <c r="L9" s="2"/>
      <c r="M9" s="2"/>
      <c r="N9" s="2"/>
      <c r="O9" s="2"/>
    </row>
    <row r="10" spans="1:15" ht="12.75" customHeight="1">
      <c r="A10" s="43" t="s">
        <v>68</v>
      </c>
      <c r="B10" s="7"/>
      <c r="C10" s="2"/>
      <c r="D10" s="2"/>
      <c r="E10" s="2"/>
      <c r="F10" s="2"/>
      <c r="G10" s="2"/>
      <c r="H10" s="2"/>
      <c r="I10" s="2"/>
      <c r="J10" s="2"/>
      <c r="K10" s="2"/>
      <c r="L10" s="2"/>
      <c r="M10" s="2"/>
      <c r="N10" s="2"/>
      <c r="O10" s="2"/>
    </row>
    <row r="11" spans="1:15" ht="12.75" customHeight="1">
      <c r="A11" s="46" t="s">
        <v>69</v>
      </c>
      <c r="B11" s="7"/>
      <c r="C11" s="2"/>
      <c r="D11" s="2"/>
      <c r="E11" s="2"/>
      <c r="F11" s="2"/>
      <c r="G11" s="2"/>
      <c r="H11" s="2"/>
      <c r="I11" s="2"/>
      <c r="J11" s="2"/>
      <c r="K11" s="2"/>
      <c r="L11" s="2"/>
      <c r="M11" s="2"/>
      <c r="N11" s="2"/>
      <c r="O11" s="2"/>
    </row>
    <row r="12" spans="1:15" ht="12.75" customHeight="1">
      <c r="A12" s="46" t="s">
        <v>70</v>
      </c>
      <c r="B12" s="7"/>
      <c r="C12" s="2"/>
      <c r="D12" s="2"/>
      <c r="E12" s="2"/>
      <c r="F12" s="2"/>
      <c r="G12" s="2"/>
      <c r="H12" s="2"/>
      <c r="I12" s="2"/>
      <c r="J12" s="2"/>
      <c r="K12" s="2"/>
      <c r="L12" s="2"/>
      <c r="M12" s="2"/>
      <c r="N12" s="2"/>
      <c r="O12" s="2"/>
    </row>
    <row r="13" spans="1:15" ht="12.75" customHeight="1">
      <c r="A13" s="46" t="s">
        <v>71</v>
      </c>
      <c r="B13" s="7"/>
      <c r="C13" s="2"/>
      <c r="D13" s="2"/>
      <c r="E13" s="2"/>
      <c r="F13" s="2"/>
      <c r="G13" s="2"/>
      <c r="H13" s="2"/>
      <c r="I13" s="2"/>
      <c r="J13" s="2"/>
      <c r="K13" s="2"/>
      <c r="L13" s="2"/>
      <c r="M13" s="2"/>
      <c r="N13" s="2"/>
      <c r="O13" s="2"/>
    </row>
    <row r="14" spans="1:15" ht="12.75" customHeight="1">
      <c r="A14" s="47" t="s">
        <v>72</v>
      </c>
      <c r="B14" s="21"/>
      <c r="C14" s="22">
        <f t="shared" ref="C14:O14" si="1">IFERROR(C13/(AVERAGE(C10:C11)),0)</f>
        <v>0</v>
      </c>
      <c r="D14" s="22">
        <f t="shared" si="1"/>
        <v>0</v>
      </c>
      <c r="E14" s="22">
        <f t="shared" si="1"/>
        <v>0</v>
      </c>
      <c r="F14" s="22">
        <f t="shared" si="1"/>
        <v>0</v>
      </c>
      <c r="G14" s="22">
        <f t="shared" si="1"/>
        <v>0</v>
      </c>
      <c r="H14" s="22">
        <f t="shared" si="1"/>
        <v>0</v>
      </c>
      <c r="I14" s="22">
        <f t="shared" si="1"/>
        <v>0</v>
      </c>
      <c r="J14" s="22">
        <f t="shared" si="1"/>
        <v>0</v>
      </c>
      <c r="K14" s="22">
        <f t="shared" si="1"/>
        <v>0</v>
      </c>
      <c r="L14" s="22">
        <f t="shared" si="1"/>
        <v>0</v>
      </c>
      <c r="M14" s="22">
        <f t="shared" si="1"/>
        <v>0</v>
      </c>
      <c r="N14" s="22">
        <f t="shared" si="1"/>
        <v>0</v>
      </c>
      <c r="O14" s="22">
        <f t="shared" si="1"/>
        <v>0</v>
      </c>
    </row>
    <row r="15" spans="1:15" ht="12.75" customHeight="1">
      <c r="A15" s="19" t="s">
        <v>73</v>
      </c>
      <c r="B15" s="7"/>
      <c r="C15" s="25">
        <f t="shared" ref="C15:O15" si="2">IFERROR(((C11-C12)/C10),0)</f>
        <v>0</v>
      </c>
      <c r="D15" s="25">
        <f t="shared" si="2"/>
        <v>0</v>
      </c>
      <c r="E15" s="25">
        <f t="shared" si="2"/>
        <v>0</v>
      </c>
      <c r="F15" s="25">
        <f t="shared" si="2"/>
        <v>0</v>
      </c>
      <c r="G15" s="25">
        <f t="shared" si="2"/>
        <v>0</v>
      </c>
      <c r="H15" s="25">
        <f t="shared" si="2"/>
        <v>0</v>
      </c>
      <c r="I15" s="25">
        <f t="shared" si="2"/>
        <v>0</v>
      </c>
      <c r="J15" s="25">
        <f t="shared" si="2"/>
        <v>0</v>
      </c>
      <c r="K15" s="25">
        <f t="shared" si="2"/>
        <v>0</v>
      </c>
      <c r="L15" s="25">
        <f t="shared" si="2"/>
        <v>0</v>
      </c>
      <c r="M15" s="25">
        <f t="shared" si="2"/>
        <v>0</v>
      </c>
      <c r="N15" s="25">
        <f t="shared" si="2"/>
        <v>0</v>
      </c>
      <c r="O15" s="25">
        <f t="shared" si="2"/>
        <v>0</v>
      </c>
    </row>
    <row r="16" spans="1:15" ht="12.75" customHeight="1">
      <c r="A16" s="24" t="s">
        <v>86</v>
      </c>
      <c r="B16" s="7"/>
      <c r="C16" s="7"/>
      <c r="D16" s="7"/>
      <c r="E16" s="7"/>
      <c r="F16" s="7"/>
      <c r="G16" s="7"/>
      <c r="H16" s="7"/>
      <c r="I16" s="7"/>
      <c r="J16" s="7"/>
      <c r="K16" s="7"/>
      <c r="L16" s="7"/>
      <c r="M16" s="7"/>
      <c r="N16" s="7"/>
      <c r="O16" s="7"/>
    </row>
    <row r="17" spans="1:26" ht="12.75" customHeight="1">
      <c r="A17" s="24"/>
      <c r="B17" s="7"/>
      <c r="C17" s="7"/>
      <c r="D17" s="7"/>
      <c r="E17" s="7"/>
      <c r="F17" s="7"/>
      <c r="G17" s="7"/>
      <c r="H17" s="7"/>
      <c r="I17" s="7"/>
      <c r="J17" s="7"/>
      <c r="K17" s="7"/>
      <c r="L17" s="7"/>
      <c r="M17" s="7"/>
      <c r="N17" s="7"/>
      <c r="O17" s="7"/>
      <c r="P17" s="2"/>
      <c r="Q17" s="2"/>
      <c r="R17" s="2"/>
      <c r="S17" s="2"/>
      <c r="T17" s="2"/>
      <c r="U17" s="2"/>
      <c r="V17" s="2"/>
      <c r="W17" s="2"/>
      <c r="X17" s="2"/>
      <c r="Y17" s="2"/>
      <c r="Z17" s="2"/>
    </row>
    <row r="18" spans="1:26" ht="12.75" customHeight="1">
      <c r="A18" s="49" t="s">
        <v>74</v>
      </c>
      <c r="B18" s="7"/>
      <c r="C18" s="7"/>
      <c r="D18" s="7"/>
      <c r="E18" s="7"/>
      <c r="F18" s="7"/>
      <c r="G18" s="7"/>
      <c r="H18" s="7"/>
      <c r="I18" s="7"/>
      <c r="J18" s="7"/>
      <c r="K18" s="7"/>
      <c r="L18" s="7"/>
      <c r="M18" s="7"/>
      <c r="N18" s="7"/>
      <c r="O18" s="7"/>
    </row>
    <row r="19" spans="1:26" ht="12.75" customHeight="1">
      <c r="A19" s="26" t="s">
        <v>76</v>
      </c>
      <c r="B19" s="7"/>
      <c r="C19" s="2"/>
      <c r="D19" s="2"/>
      <c r="E19" s="2"/>
      <c r="F19" s="2"/>
      <c r="G19" s="2"/>
      <c r="H19" s="2"/>
      <c r="I19" s="2"/>
      <c r="J19" s="2"/>
      <c r="K19" s="2"/>
      <c r="L19" s="2"/>
      <c r="M19" s="2"/>
      <c r="N19" s="2"/>
      <c r="O19" s="2"/>
    </row>
    <row r="20" spans="1:26" ht="12.75" customHeight="1">
      <c r="A20" s="26" t="s">
        <v>77</v>
      </c>
      <c r="B20" s="7"/>
      <c r="C20" s="2"/>
      <c r="D20" s="2"/>
      <c r="E20" s="2"/>
      <c r="F20" s="2"/>
      <c r="G20" s="2"/>
      <c r="H20" s="2"/>
      <c r="I20" s="2"/>
      <c r="J20" s="2"/>
      <c r="K20" s="2"/>
      <c r="L20" s="2"/>
      <c r="M20" s="2"/>
      <c r="N20" s="2"/>
      <c r="O20" s="2"/>
    </row>
    <row r="21" spans="1:26" ht="12.75" customHeight="1">
      <c r="A21" s="26" t="s">
        <v>78</v>
      </c>
      <c r="B21" s="7"/>
      <c r="C21" s="2"/>
      <c r="D21" s="2"/>
      <c r="E21" s="2"/>
      <c r="F21" s="2"/>
      <c r="G21" s="2"/>
      <c r="H21" s="2"/>
      <c r="I21" s="2"/>
      <c r="J21" s="2"/>
      <c r="K21" s="2"/>
      <c r="L21" s="2"/>
      <c r="M21" s="2"/>
      <c r="N21" s="2"/>
      <c r="O21" s="2"/>
    </row>
    <row r="22" spans="1:26" ht="12.75" customHeight="1">
      <c r="A22" s="50" t="s">
        <v>79</v>
      </c>
      <c r="B22" s="7"/>
      <c r="C22" s="2"/>
      <c r="D22" s="2"/>
      <c r="E22" s="2"/>
      <c r="F22" s="2"/>
      <c r="G22" s="2"/>
      <c r="H22" s="2"/>
      <c r="I22" s="2"/>
      <c r="J22" s="2"/>
      <c r="K22" s="2"/>
      <c r="L22" s="2"/>
      <c r="M22" s="2"/>
      <c r="N22" s="2"/>
      <c r="O22" s="2"/>
    </row>
    <row r="23" spans="1:26" ht="12.75" customHeight="1">
      <c r="A23" s="26" t="s">
        <v>80</v>
      </c>
      <c r="B23" s="7"/>
      <c r="C23" s="2"/>
      <c r="D23" s="2"/>
      <c r="E23" s="2"/>
      <c r="F23" s="2"/>
      <c r="G23" s="2"/>
      <c r="H23" s="2"/>
      <c r="I23" s="2"/>
      <c r="J23" s="2"/>
      <c r="K23" s="2"/>
      <c r="L23" s="2"/>
      <c r="M23" s="2"/>
      <c r="N23" s="2"/>
      <c r="O23" s="2"/>
    </row>
    <row r="24" spans="1:26" ht="12.75" customHeight="1">
      <c r="A24" s="26" t="s">
        <v>81</v>
      </c>
      <c r="B24" s="7"/>
      <c r="C24" s="2"/>
      <c r="D24" s="2"/>
      <c r="E24" s="2"/>
      <c r="F24" s="2"/>
      <c r="G24" s="2"/>
      <c r="H24" s="2"/>
      <c r="I24" s="2"/>
      <c r="J24" s="2"/>
      <c r="K24" s="2"/>
      <c r="L24" s="2"/>
      <c r="M24" s="2"/>
      <c r="N24" s="2"/>
      <c r="O24" s="2"/>
    </row>
    <row r="25" spans="1:26" ht="12.75" customHeight="1">
      <c r="A25" s="51" t="s">
        <v>82</v>
      </c>
      <c r="B25" s="21"/>
      <c r="C25" s="21">
        <f t="shared" ref="C25:O25" si="3">SUM(C19:C24)</f>
        <v>0</v>
      </c>
      <c r="D25" s="21">
        <f t="shared" si="3"/>
        <v>0</v>
      </c>
      <c r="E25" s="21">
        <f t="shared" si="3"/>
        <v>0</v>
      </c>
      <c r="F25" s="21">
        <f t="shared" si="3"/>
        <v>0</v>
      </c>
      <c r="G25" s="21">
        <f t="shared" si="3"/>
        <v>0</v>
      </c>
      <c r="H25" s="21">
        <f t="shared" si="3"/>
        <v>0</v>
      </c>
      <c r="I25" s="21">
        <f t="shared" si="3"/>
        <v>0</v>
      </c>
      <c r="J25" s="21">
        <f t="shared" si="3"/>
        <v>0</v>
      </c>
      <c r="K25" s="21">
        <f t="shared" si="3"/>
        <v>0</v>
      </c>
      <c r="L25" s="21">
        <f t="shared" si="3"/>
        <v>0</v>
      </c>
      <c r="M25" s="21">
        <f t="shared" si="3"/>
        <v>0</v>
      </c>
      <c r="N25" s="21">
        <f t="shared" si="3"/>
        <v>0</v>
      </c>
      <c r="O25" s="21">
        <f t="shared" si="3"/>
        <v>0</v>
      </c>
    </row>
    <row r="26" spans="1:26" ht="12.75" customHeight="1"/>
    <row r="27" spans="1:26" ht="12.75" customHeight="1"/>
    <row r="28" spans="1:26" ht="12.75" customHeight="1"/>
    <row r="29" spans="1:26" ht="12.75" customHeight="1"/>
    <row r="30" spans="1:26" ht="12.75" customHeight="1"/>
    <row r="31" spans="1:26" ht="12.75" customHeight="1"/>
    <row r="32" spans="1:2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C1:O1"/>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000"/>
  <sheetViews>
    <sheetView workbookViewId="0"/>
  </sheetViews>
  <sheetFormatPr defaultColWidth="12.6640625" defaultRowHeight="15" customHeight="1"/>
  <cols>
    <col min="1" max="1" width="43.109375" customWidth="1"/>
    <col min="2" max="2" width="8.6640625" customWidth="1"/>
    <col min="3" max="3" width="8.109375" customWidth="1"/>
    <col min="4" max="6" width="7.109375" customWidth="1"/>
    <col min="7" max="7" width="8.109375" customWidth="1"/>
    <col min="8" max="10" width="7.109375" customWidth="1"/>
    <col min="11" max="11" width="8.109375" customWidth="1"/>
    <col min="12" max="14" width="7.109375" customWidth="1"/>
    <col min="15" max="15" width="8.109375" customWidth="1"/>
    <col min="16" max="26" width="8.6640625" customWidth="1"/>
  </cols>
  <sheetData>
    <row r="1" spans="1:15" ht="12.75" customHeight="1">
      <c r="A1" s="7"/>
      <c r="B1" s="37"/>
      <c r="C1" s="88" t="s">
        <v>19</v>
      </c>
      <c r="D1" s="89"/>
      <c r="E1" s="89"/>
      <c r="F1" s="89"/>
      <c r="G1" s="89"/>
      <c r="H1" s="89"/>
      <c r="I1" s="89"/>
      <c r="J1" s="89"/>
      <c r="K1" s="89"/>
      <c r="L1" s="89"/>
      <c r="M1" s="89"/>
      <c r="N1" s="89"/>
      <c r="O1" s="90"/>
    </row>
    <row r="2" spans="1:15" ht="12.75" customHeight="1">
      <c r="A2" s="38"/>
      <c r="B2" s="16"/>
      <c r="C2" s="16">
        <v>44561</v>
      </c>
      <c r="D2" s="16">
        <v>44651</v>
      </c>
      <c r="E2" s="16">
        <v>44742</v>
      </c>
      <c r="F2" s="16">
        <v>44834</v>
      </c>
      <c r="G2" s="16">
        <v>44926</v>
      </c>
      <c r="H2" s="16">
        <v>45016</v>
      </c>
      <c r="I2" s="16">
        <v>45107</v>
      </c>
      <c r="J2" s="16">
        <v>45199</v>
      </c>
      <c r="K2" s="16">
        <v>45291</v>
      </c>
      <c r="L2" s="16">
        <v>45382</v>
      </c>
      <c r="M2" s="16">
        <v>45473</v>
      </c>
      <c r="N2" s="16">
        <v>45565</v>
      </c>
      <c r="O2" s="16">
        <v>45657</v>
      </c>
    </row>
    <row r="3" spans="1:15" ht="12.75" customHeight="1">
      <c r="A3" s="19" t="s">
        <v>62</v>
      </c>
      <c r="B3" s="7"/>
      <c r="C3" s="7"/>
      <c r="D3" s="7"/>
      <c r="E3" s="7"/>
      <c r="F3" s="7"/>
      <c r="G3" s="7"/>
      <c r="H3" s="7"/>
      <c r="I3" s="7"/>
      <c r="J3" s="7"/>
      <c r="K3" s="7"/>
      <c r="L3" s="7"/>
      <c r="M3" s="7"/>
      <c r="N3" s="7"/>
      <c r="O3" s="7"/>
    </row>
    <row r="4" spans="1:15" ht="12.75" customHeight="1">
      <c r="A4" s="39" t="s">
        <v>63</v>
      </c>
      <c r="B4" s="7"/>
      <c r="C4" s="40">
        <v>44470</v>
      </c>
      <c r="D4" s="40">
        <f t="shared" ref="D4:O4" si="0">C5</f>
        <v>44562</v>
      </c>
      <c r="E4" s="40">
        <f t="shared" si="0"/>
        <v>44652</v>
      </c>
      <c r="F4" s="40">
        <f t="shared" si="0"/>
        <v>44743</v>
      </c>
      <c r="G4" s="40">
        <f t="shared" si="0"/>
        <v>44835</v>
      </c>
      <c r="H4" s="40">
        <f t="shared" si="0"/>
        <v>44927</v>
      </c>
      <c r="I4" s="40">
        <f t="shared" si="0"/>
        <v>45017</v>
      </c>
      <c r="J4" s="40">
        <f t="shared" si="0"/>
        <v>45108</v>
      </c>
      <c r="K4" s="40">
        <f t="shared" si="0"/>
        <v>45200</v>
      </c>
      <c r="L4" s="40">
        <f t="shared" si="0"/>
        <v>45292</v>
      </c>
      <c r="M4" s="40">
        <f t="shared" si="0"/>
        <v>45383</v>
      </c>
      <c r="N4" s="40">
        <f t="shared" si="0"/>
        <v>45474</v>
      </c>
      <c r="O4" s="40">
        <f t="shared" si="0"/>
        <v>45566</v>
      </c>
    </row>
    <row r="5" spans="1:15" ht="12.75" customHeight="1">
      <c r="A5" s="41" t="s">
        <v>64</v>
      </c>
      <c r="B5" s="14"/>
      <c r="C5" s="18">
        <v>44562</v>
      </c>
      <c r="D5" s="18">
        <v>44652</v>
      </c>
      <c r="E5" s="18">
        <v>44743</v>
      </c>
      <c r="F5" s="18">
        <v>44835</v>
      </c>
      <c r="G5" s="18">
        <v>44927</v>
      </c>
      <c r="H5" s="18">
        <v>45017</v>
      </c>
      <c r="I5" s="18">
        <v>45108</v>
      </c>
      <c r="J5" s="18">
        <v>45200</v>
      </c>
      <c r="K5" s="18">
        <v>45292</v>
      </c>
      <c r="L5" s="18">
        <v>45383</v>
      </c>
      <c r="M5" s="18">
        <v>45474</v>
      </c>
      <c r="N5" s="18">
        <v>45566</v>
      </c>
      <c r="O5" s="18">
        <v>45658</v>
      </c>
    </row>
    <row r="6" spans="1:15" ht="12.75" customHeight="1">
      <c r="A6" s="7"/>
      <c r="B6" s="7"/>
      <c r="C6" s="7"/>
      <c r="D6" s="7"/>
      <c r="E6" s="7"/>
      <c r="F6" s="7"/>
      <c r="G6" s="7"/>
      <c r="H6" s="7"/>
      <c r="I6" s="7"/>
      <c r="J6" s="7"/>
      <c r="K6" s="7"/>
      <c r="L6" s="7"/>
      <c r="M6" s="7"/>
      <c r="N6" s="7"/>
      <c r="O6" s="7"/>
    </row>
    <row r="7" spans="1:15" ht="12.75" customHeight="1">
      <c r="A7" s="42" t="str">
        <f>'Report Summary'!A44</f>
        <v>-Therapy (OTA, OEA, PTA, PEA, STA, SEA)</v>
      </c>
      <c r="B7" s="7"/>
      <c r="C7" s="7"/>
      <c r="D7" s="7"/>
      <c r="E7" s="7"/>
      <c r="F7" s="7"/>
      <c r="G7" s="7"/>
      <c r="H7" s="7"/>
      <c r="I7" s="7"/>
      <c r="J7" s="7"/>
      <c r="K7" s="7"/>
      <c r="L7" s="7"/>
      <c r="M7" s="7"/>
      <c r="N7" s="7"/>
      <c r="O7" s="7"/>
    </row>
    <row r="8" spans="1:15" ht="12.75" customHeight="1">
      <c r="A8" s="39" t="s">
        <v>84</v>
      </c>
      <c r="B8" s="7"/>
      <c r="C8" s="2"/>
      <c r="D8" s="2"/>
      <c r="E8" s="2"/>
      <c r="F8" s="2"/>
      <c r="G8" s="2"/>
      <c r="H8" s="2"/>
      <c r="I8" s="2"/>
      <c r="J8" s="2"/>
      <c r="K8" s="2"/>
      <c r="L8" s="2"/>
      <c r="M8" s="2"/>
      <c r="N8" s="2"/>
      <c r="O8" s="2"/>
    </row>
    <row r="9" spans="1:15" ht="12.75" customHeight="1">
      <c r="A9" s="58" t="s">
        <v>85</v>
      </c>
      <c r="B9" s="7"/>
      <c r="C9" s="2"/>
      <c r="D9" s="2"/>
      <c r="E9" s="2"/>
      <c r="F9" s="2"/>
      <c r="G9" s="2"/>
      <c r="H9" s="2"/>
      <c r="I9" s="2"/>
      <c r="J9" s="2"/>
      <c r="K9" s="2"/>
      <c r="L9" s="2"/>
      <c r="M9" s="2"/>
      <c r="N9" s="2"/>
      <c r="O9" s="2"/>
    </row>
    <row r="10" spans="1:15" ht="12.75" customHeight="1">
      <c r="A10" s="43" t="s">
        <v>68</v>
      </c>
      <c r="B10" s="7"/>
      <c r="C10" s="2"/>
      <c r="D10" s="2"/>
      <c r="E10" s="2"/>
      <c r="F10" s="2"/>
      <c r="G10" s="2"/>
      <c r="H10" s="2"/>
      <c r="I10" s="2"/>
      <c r="J10" s="2"/>
      <c r="K10" s="2"/>
      <c r="L10" s="2"/>
      <c r="M10" s="2"/>
      <c r="N10" s="2"/>
      <c r="O10" s="2"/>
    </row>
    <row r="11" spans="1:15" ht="12.75" customHeight="1">
      <c r="A11" s="46" t="s">
        <v>69</v>
      </c>
      <c r="B11" s="7"/>
      <c r="C11" s="2"/>
      <c r="D11" s="2"/>
      <c r="E11" s="2"/>
      <c r="F11" s="2"/>
      <c r="G11" s="2"/>
      <c r="H11" s="2"/>
      <c r="I11" s="2"/>
      <c r="J11" s="2"/>
      <c r="K11" s="2"/>
      <c r="L11" s="2"/>
      <c r="M11" s="2"/>
      <c r="N11" s="2"/>
      <c r="O11" s="2"/>
    </row>
    <row r="12" spans="1:15" ht="12.75" customHeight="1">
      <c r="A12" s="46" t="s">
        <v>70</v>
      </c>
      <c r="B12" s="7"/>
      <c r="C12" s="2"/>
      <c r="D12" s="2"/>
      <c r="E12" s="2"/>
      <c r="F12" s="2"/>
      <c r="G12" s="2"/>
      <c r="H12" s="2"/>
      <c r="I12" s="2"/>
      <c r="J12" s="2"/>
      <c r="K12" s="2"/>
      <c r="L12" s="2"/>
      <c r="M12" s="2"/>
      <c r="N12" s="2"/>
      <c r="O12" s="2"/>
    </row>
    <row r="13" spans="1:15" ht="12.75" customHeight="1">
      <c r="A13" s="46" t="s">
        <v>71</v>
      </c>
      <c r="B13" s="7"/>
      <c r="C13" s="2"/>
      <c r="D13" s="2"/>
      <c r="E13" s="2"/>
      <c r="F13" s="2"/>
      <c r="G13" s="2"/>
      <c r="H13" s="2"/>
      <c r="I13" s="2"/>
      <c r="J13" s="2"/>
      <c r="K13" s="2"/>
      <c r="L13" s="2"/>
      <c r="M13" s="2"/>
      <c r="N13" s="2"/>
      <c r="O13" s="2"/>
    </row>
    <row r="14" spans="1:15" ht="12.75" customHeight="1">
      <c r="A14" s="47" t="s">
        <v>72</v>
      </c>
      <c r="B14" s="21"/>
      <c r="C14" s="22">
        <f t="shared" ref="C14:O14" si="1">IFERROR(C13/(AVERAGE(C10:C11)),0)</f>
        <v>0</v>
      </c>
      <c r="D14" s="22">
        <f t="shared" si="1"/>
        <v>0</v>
      </c>
      <c r="E14" s="22">
        <f t="shared" si="1"/>
        <v>0</v>
      </c>
      <c r="F14" s="22">
        <f t="shared" si="1"/>
        <v>0</v>
      </c>
      <c r="G14" s="22">
        <f t="shared" si="1"/>
        <v>0</v>
      </c>
      <c r="H14" s="22">
        <f t="shared" si="1"/>
        <v>0</v>
      </c>
      <c r="I14" s="22">
        <f t="shared" si="1"/>
        <v>0</v>
      </c>
      <c r="J14" s="22">
        <f t="shared" si="1"/>
        <v>0</v>
      </c>
      <c r="K14" s="22">
        <f t="shared" si="1"/>
        <v>0</v>
      </c>
      <c r="L14" s="22">
        <f t="shared" si="1"/>
        <v>0</v>
      </c>
      <c r="M14" s="22">
        <f t="shared" si="1"/>
        <v>0</v>
      </c>
      <c r="N14" s="22">
        <f t="shared" si="1"/>
        <v>0</v>
      </c>
      <c r="O14" s="22">
        <f t="shared" si="1"/>
        <v>0</v>
      </c>
    </row>
    <row r="15" spans="1:15" ht="12.75" customHeight="1">
      <c r="A15" s="19" t="s">
        <v>73</v>
      </c>
      <c r="B15" s="7"/>
      <c r="C15" s="25">
        <f t="shared" ref="C15:O15" si="2">IFERROR(((C11-C12)/C10),0)</f>
        <v>0</v>
      </c>
      <c r="D15" s="25">
        <f t="shared" si="2"/>
        <v>0</v>
      </c>
      <c r="E15" s="25">
        <f t="shared" si="2"/>
        <v>0</v>
      </c>
      <c r="F15" s="25">
        <f t="shared" si="2"/>
        <v>0</v>
      </c>
      <c r="G15" s="25">
        <f t="shared" si="2"/>
        <v>0</v>
      </c>
      <c r="H15" s="25">
        <f t="shared" si="2"/>
        <v>0</v>
      </c>
      <c r="I15" s="25">
        <f t="shared" si="2"/>
        <v>0</v>
      </c>
      <c r="J15" s="25">
        <f t="shared" si="2"/>
        <v>0</v>
      </c>
      <c r="K15" s="25">
        <f t="shared" si="2"/>
        <v>0</v>
      </c>
      <c r="L15" s="25">
        <f t="shared" si="2"/>
        <v>0</v>
      </c>
      <c r="M15" s="25">
        <f t="shared" si="2"/>
        <v>0</v>
      </c>
      <c r="N15" s="25">
        <f t="shared" si="2"/>
        <v>0</v>
      </c>
      <c r="O15" s="25">
        <f t="shared" si="2"/>
        <v>0</v>
      </c>
    </row>
    <row r="16" spans="1:15" ht="12.75" customHeight="1">
      <c r="A16" s="24" t="s">
        <v>86</v>
      </c>
      <c r="B16" s="7"/>
      <c r="C16" s="7"/>
      <c r="D16" s="7"/>
      <c r="E16" s="7"/>
      <c r="F16" s="7"/>
      <c r="G16" s="7"/>
      <c r="H16" s="7"/>
      <c r="I16" s="7"/>
      <c r="J16" s="7"/>
      <c r="K16" s="7"/>
      <c r="L16" s="7"/>
      <c r="M16" s="7"/>
      <c r="N16" s="7"/>
      <c r="O16" s="7"/>
    </row>
    <row r="17" spans="1:26" ht="12.75" customHeight="1">
      <c r="A17" s="24"/>
      <c r="B17" s="7"/>
      <c r="C17" s="7"/>
      <c r="D17" s="7"/>
      <c r="E17" s="7"/>
      <c r="F17" s="7"/>
      <c r="G17" s="7"/>
      <c r="H17" s="7"/>
      <c r="I17" s="7"/>
      <c r="J17" s="7"/>
      <c r="K17" s="7"/>
      <c r="L17" s="7"/>
      <c r="M17" s="7"/>
      <c r="N17" s="7"/>
      <c r="O17" s="7"/>
      <c r="P17" s="2"/>
      <c r="Q17" s="2"/>
      <c r="R17" s="2"/>
      <c r="S17" s="2"/>
      <c r="T17" s="2"/>
      <c r="U17" s="2"/>
      <c r="V17" s="2"/>
      <c r="W17" s="2"/>
      <c r="X17" s="2"/>
      <c r="Y17" s="2"/>
      <c r="Z17" s="2"/>
    </row>
    <row r="18" spans="1:26" ht="12.75" customHeight="1">
      <c r="A18" s="49" t="s">
        <v>74</v>
      </c>
      <c r="B18" s="7"/>
      <c r="C18" s="7"/>
      <c r="D18" s="7"/>
      <c r="E18" s="7"/>
      <c r="F18" s="7"/>
      <c r="G18" s="7"/>
      <c r="H18" s="7"/>
      <c r="I18" s="7"/>
      <c r="J18" s="7"/>
      <c r="K18" s="7"/>
      <c r="L18" s="7"/>
      <c r="M18" s="7"/>
      <c r="N18" s="7"/>
      <c r="O18" s="7"/>
    </row>
    <row r="19" spans="1:26" ht="12.75" customHeight="1">
      <c r="A19" s="26" t="s">
        <v>76</v>
      </c>
      <c r="B19" s="7"/>
      <c r="C19" s="2"/>
      <c r="D19" s="2"/>
      <c r="E19" s="2"/>
      <c r="F19" s="2"/>
      <c r="G19" s="2"/>
      <c r="H19" s="2"/>
      <c r="I19" s="2"/>
      <c r="J19" s="2"/>
      <c r="K19" s="2"/>
      <c r="L19" s="2"/>
      <c r="M19" s="2"/>
      <c r="N19" s="2"/>
      <c r="O19" s="2"/>
      <c r="P19" s="2"/>
    </row>
    <row r="20" spans="1:26" ht="12.75" customHeight="1">
      <c r="A20" s="26" t="s">
        <v>77</v>
      </c>
      <c r="B20" s="7"/>
      <c r="C20" s="2"/>
      <c r="D20" s="2"/>
      <c r="E20" s="2"/>
      <c r="F20" s="2"/>
      <c r="G20" s="2"/>
      <c r="H20" s="2"/>
      <c r="I20" s="2"/>
      <c r="J20" s="2"/>
      <c r="K20" s="2"/>
      <c r="L20" s="2"/>
      <c r="M20" s="2"/>
      <c r="N20" s="2"/>
      <c r="O20" s="2"/>
      <c r="P20" s="2"/>
    </row>
    <row r="21" spans="1:26" ht="12.75" customHeight="1">
      <c r="A21" s="26" t="s">
        <v>78</v>
      </c>
      <c r="B21" s="7"/>
      <c r="C21" s="2"/>
      <c r="D21" s="2"/>
      <c r="E21" s="2"/>
      <c r="F21" s="2"/>
      <c r="G21" s="2"/>
      <c r="H21" s="2"/>
      <c r="I21" s="2"/>
      <c r="J21" s="2"/>
      <c r="K21" s="2"/>
      <c r="L21" s="2"/>
      <c r="M21" s="2"/>
      <c r="N21" s="2"/>
      <c r="O21" s="2"/>
      <c r="P21" s="2"/>
    </row>
    <row r="22" spans="1:26" ht="12.75" customHeight="1">
      <c r="A22" s="50" t="s">
        <v>79</v>
      </c>
      <c r="B22" s="7"/>
      <c r="C22" s="2"/>
      <c r="D22" s="2"/>
      <c r="E22" s="2"/>
      <c r="F22" s="2"/>
      <c r="G22" s="2"/>
      <c r="H22" s="2"/>
      <c r="I22" s="2"/>
      <c r="J22" s="2"/>
      <c r="K22" s="2"/>
      <c r="L22" s="2"/>
      <c r="M22" s="2"/>
      <c r="N22" s="2"/>
      <c r="O22" s="2"/>
      <c r="P22" s="2"/>
    </row>
    <row r="23" spans="1:26" ht="12.75" customHeight="1">
      <c r="A23" s="26" t="s">
        <v>80</v>
      </c>
      <c r="B23" s="7"/>
      <c r="C23" s="2"/>
      <c r="D23" s="2"/>
      <c r="E23" s="2"/>
      <c r="F23" s="2"/>
      <c r="G23" s="2"/>
      <c r="H23" s="2"/>
      <c r="I23" s="2"/>
      <c r="J23" s="2"/>
      <c r="K23" s="2"/>
      <c r="L23" s="2"/>
      <c r="M23" s="2"/>
      <c r="N23" s="2"/>
      <c r="O23" s="2"/>
      <c r="P23" s="2"/>
    </row>
    <row r="24" spans="1:26" ht="12.75" customHeight="1">
      <c r="A24" s="26" t="s">
        <v>81</v>
      </c>
      <c r="B24" s="7"/>
      <c r="C24" s="2"/>
      <c r="D24" s="2"/>
      <c r="E24" s="2"/>
      <c r="F24" s="2"/>
      <c r="G24" s="2"/>
      <c r="H24" s="2"/>
      <c r="I24" s="2"/>
      <c r="J24" s="2"/>
      <c r="K24" s="2"/>
      <c r="L24" s="2"/>
      <c r="M24" s="2"/>
      <c r="N24" s="2"/>
      <c r="O24" s="2"/>
      <c r="P24" s="2"/>
    </row>
    <row r="25" spans="1:26" ht="12.75" customHeight="1">
      <c r="A25" s="51" t="s">
        <v>82</v>
      </c>
      <c r="B25" s="21"/>
      <c r="C25" s="21">
        <f t="shared" ref="C25:O25" si="3">SUM(C19:C24)</f>
        <v>0</v>
      </c>
      <c r="D25" s="21">
        <f t="shared" si="3"/>
        <v>0</v>
      </c>
      <c r="E25" s="21">
        <f t="shared" si="3"/>
        <v>0</v>
      </c>
      <c r="F25" s="21">
        <f t="shared" si="3"/>
        <v>0</v>
      </c>
      <c r="G25" s="21">
        <f t="shared" si="3"/>
        <v>0</v>
      </c>
      <c r="H25" s="21">
        <f t="shared" si="3"/>
        <v>0</v>
      </c>
      <c r="I25" s="21">
        <f t="shared" si="3"/>
        <v>0</v>
      </c>
      <c r="J25" s="21">
        <f t="shared" si="3"/>
        <v>0</v>
      </c>
      <c r="K25" s="21">
        <f t="shared" si="3"/>
        <v>0</v>
      </c>
      <c r="L25" s="21">
        <f t="shared" si="3"/>
        <v>0</v>
      </c>
      <c r="M25" s="21">
        <f t="shared" si="3"/>
        <v>0</v>
      </c>
      <c r="N25" s="21">
        <f t="shared" si="3"/>
        <v>0</v>
      </c>
      <c r="O25" s="21">
        <f t="shared" si="3"/>
        <v>0</v>
      </c>
    </row>
    <row r="26" spans="1:26" ht="12.75" customHeight="1"/>
    <row r="27" spans="1:26" ht="12.75" customHeight="1"/>
    <row r="28" spans="1:26" ht="12.75" customHeight="1"/>
    <row r="29" spans="1:26" ht="12.75" customHeight="1"/>
    <row r="30" spans="1:26" ht="12.75" customHeight="1"/>
    <row r="31" spans="1:26" ht="12.75" customHeight="1"/>
    <row r="32" spans="1:2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C1:O1"/>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000"/>
  <sheetViews>
    <sheetView workbookViewId="0"/>
  </sheetViews>
  <sheetFormatPr defaultColWidth="12.6640625" defaultRowHeight="15" customHeight="1"/>
  <cols>
    <col min="1" max="1" width="39.77734375" customWidth="1"/>
    <col min="2" max="2" width="8.6640625" customWidth="1"/>
    <col min="3" max="3" width="8.109375" customWidth="1"/>
    <col min="4" max="6" width="7.109375" customWidth="1"/>
    <col min="7" max="7" width="8.109375" customWidth="1"/>
    <col min="8" max="10" width="7.109375" customWidth="1"/>
    <col min="11" max="11" width="8.109375" customWidth="1"/>
    <col min="12" max="14" width="7.109375" customWidth="1"/>
    <col min="15" max="15" width="8.109375" customWidth="1"/>
    <col min="16" max="26" width="8.6640625" customWidth="1"/>
  </cols>
  <sheetData>
    <row r="1" spans="1:15" ht="12.75" customHeight="1">
      <c r="A1" s="79" t="s">
        <v>94</v>
      </c>
      <c r="B1" s="37"/>
      <c r="C1" s="88" t="s">
        <v>19</v>
      </c>
      <c r="D1" s="89"/>
      <c r="E1" s="89"/>
      <c r="F1" s="89"/>
      <c r="G1" s="89"/>
      <c r="H1" s="89"/>
      <c r="I1" s="89"/>
      <c r="J1" s="89"/>
      <c r="K1" s="89"/>
      <c r="L1" s="89"/>
      <c r="M1" s="89"/>
      <c r="N1" s="89"/>
      <c r="O1" s="90"/>
    </row>
    <row r="2" spans="1:15" ht="12.75" customHeight="1">
      <c r="A2" s="10"/>
      <c r="B2" s="80"/>
      <c r="C2" s="80">
        <v>44561</v>
      </c>
      <c r="D2" s="80">
        <v>44651</v>
      </c>
      <c r="E2" s="80">
        <v>44742</v>
      </c>
      <c r="F2" s="80">
        <v>44834</v>
      </c>
      <c r="G2" s="80">
        <v>44926</v>
      </c>
      <c r="H2" s="80">
        <v>45016</v>
      </c>
      <c r="I2" s="80">
        <v>45107</v>
      </c>
      <c r="J2" s="80">
        <v>45199</v>
      </c>
      <c r="K2" s="80">
        <v>45291</v>
      </c>
      <c r="L2" s="80">
        <v>45382</v>
      </c>
      <c r="M2" s="80">
        <v>45473</v>
      </c>
      <c r="N2" s="80">
        <v>45565</v>
      </c>
      <c r="O2" s="80">
        <v>45657</v>
      </c>
    </row>
    <row r="3" spans="1:15" ht="12.75" customHeight="1">
      <c r="A3" s="19" t="s">
        <v>62</v>
      </c>
      <c r="B3" s="7"/>
      <c r="C3" s="7"/>
      <c r="D3" s="7"/>
      <c r="E3" s="7"/>
      <c r="F3" s="7"/>
      <c r="G3" s="7"/>
      <c r="H3" s="7"/>
      <c r="I3" s="7"/>
      <c r="J3" s="7"/>
      <c r="K3" s="7"/>
      <c r="L3" s="7"/>
      <c r="M3" s="7"/>
      <c r="N3" s="7"/>
      <c r="O3" s="7"/>
    </row>
    <row r="4" spans="1:15" ht="12.75" customHeight="1">
      <c r="A4" s="53" t="s">
        <v>63</v>
      </c>
      <c r="B4" s="7"/>
      <c r="C4" s="40">
        <v>44470</v>
      </c>
      <c r="D4" s="40">
        <f t="shared" ref="D4:O4" si="0">C5</f>
        <v>44562</v>
      </c>
      <c r="E4" s="40">
        <f t="shared" si="0"/>
        <v>44652</v>
      </c>
      <c r="F4" s="40">
        <f t="shared" si="0"/>
        <v>44743</v>
      </c>
      <c r="G4" s="40">
        <f t="shared" si="0"/>
        <v>44835</v>
      </c>
      <c r="H4" s="40">
        <f t="shared" si="0"/>
        <v>44927</v>
      </c>
      <c r="I4" s="40">
        <f t="shared" si="0"/>
        <v>45017</v>
      </c>
      <c r="J4" s="40">
        <f t="shared" si="0"/>
        <v>45108</v>
      </c>
      <c r="K4" s="40">
        <f t="shared" si="0"/>
        <v>45200</v>
      </c>
      <c r="L4" s="40">
        <f t="shared" si="0"/>
        <v>45292</v>
      </c>
      <c r="M4" s="40">
        <f t="shared" si="0"/>
        <v>45383</v>
      </c>
      <c r="N4" s="40">
        <f t="shared" si="0"/>
        <v>45474</v>
      </c>
      <c r="O4" s="40">
        <f t="shared" si="0"/>
        <v>45566</v>
      </c>
    </row>
    <row r="5" spans="1:15" ht="12.75" customHeight="1">
      <c r="A5" s="81" t="s">
        <v>64</v>
      </c>
      <c r="B5" s="7"/>
      <c r="C5" s="40">
        <v>44562</v>
      </c>
      <c r="D5" s="40">
        <v>44652</v>
      </c>
      <c r="E5" s="40">
        <v>44743</v>
      </c>
      <c r="F5" s="40">
        <v>44835</v>
      </c>
      <c r="G5" s="40">
        <v>44927</v>
      </c>
      <c r="H5" s="40">
        <v>45017</v>
      </c>
      <c r="I5" s="40">
        <v>45108</v>
      </c>
      <c r="J5" s="40">
        <v>45200</v>
      </c>
      <c r="K5" s="40">
        <v>45292</v>
      </c>
      <c r="L5" s="40">
        <v>45383</v>
      </c>
      <c r="M5" s="40">
        <v>45474</v>
      </c>
      <c r="N5" s="40">
        <v>45566</v>
      </c>
      <c r="O5" s="40">
        <v>45658</v>
      </c>
    </row>
    <row r="6" spans="1:15" ht="12.75" customHeight="1">
      <c r="A6" s="7"/>
      <c r="B6" s="7"/>
      <c r="C6" s="7"/>
      <c r="D6" s="7"/>
      <c r="E6" s="7"/>
      <c r="F6" s="7"/>
      <c r="G6" s="7"/>
      <c r="H6" s="7"/>
      <c r="I6" s="7"/>
      <c r="J6" s="7"/>
      <c r="K6" s="7"/>
      <c r="L6" s="7"/>
      <c r="M6" s="7"/>
      <c r="N6" s="7"/>
      <c r="O6" s="7"/>
    </row>
    <row r="7" spans="1:15" ht="12.75" customHeight="1">
      <c r="A7" s="42" t="str">
        <f>'Report Summary'!A45</f>
        <v>-Developmental Home (HBA, HBC)</v>
      </c>
      <c r="B7" s="7"/>
      <c r="C7" s="7"/>
      <c r="D7" s="7"/>
      <c r="E7" s="7"/>
      <c r="F7" s="7"/>
      <c r="G7" s="7"/>
      <c r="H7" s="7"/>
      <c r="I7" s="7"/>
      <c r="J7" s="7"/>
      <c r="K7" s="7"/>
      <c r="L7" s="7"/>
      <c r="M7" s="7"/>
      <c r="N7" s="7"/>
      <c r="O7" s="7"/>
    </row>
    <row r="8" spans="1:15" ht="12.75" customHeight="1">
      <c r="A8" s="53" t="s">
        <v>84</v>
      </c>
      <c r="B8" s="7"/>
      <c r="C8" s="2"/>
      <c r="D8" s="2"/>
      <c r="E8" s="2"/>
      <c r="F8" s="2"/>
      <c r="G8" s="2"/>
      <c r="H8" s="2"/>
      <c r="I8" s="2"/>
      <c r="J8" s="2"/>
      <c r="K8" s="2"/>
      <c r="L8" s="2"/>
      <c r="M8" s="2"/>
      <c r="N8" s="2"/>
      <c r="O8" s="2"/>
    </row>
    <row r="9" spans="1:15" ht="12.75" customHeight="1">
      <c r="A9" s="56" t="s">
        <v>85</v>
      </c>
      <c r="B9" s="7"/>
      <c r="C9" s="2"/>
      <c r="D9" s="2"/>
      <c r="E9" s="2"/>
      <c r="F9" s="2"/>
      <c r="G9" s="2"/>
      <c r="H9" s="2"/>
      <c r="I9" s="2"/>
      <c r="J9" s="2"/>
      <c r="K9" s="2"/>
      <c r="L9" s="2"/>
      <c r="M9" s="2"/>
      <c r="N9" s="2"/>
      <c r="O9" s="2"/>
    </row>
    <row r="10" spans="1:15" ht="12.75" customHeight="1">
      <c r="A10" s="43" t="s">
        <v>90</v>
      </c>
      <c r="B10" s="7"/>
      <c r="C10" s="2"/>
      <c r="D10" s="2"/>
      <c r="E10" s="2"/>
      <c r="F10" s="2"/>
      <c r="G10" s="2"/>
      <c r="H10" s="2"/>
      <c r="I10" s="2"/>
      <c r="J10" s="2"/>
      <c r="K10" s="2"/>
      <c r="L10" s="2"/>
      <c r="M10" s="2"/>
      <c r="N10" s="2"/>
      <c r="O10" s="2"/>
    </row>
    <row r="11" spans="1:15" ht="12.75" customHeight="1">
      <c r="A11" s="46" t="s">
        <v>91</v>
      </c>
      <c r="B11" s="7"/>
      <c r="C11" s="2"/>
      <c r="D11" s="2"/>
      <c r="E11" s="2"/>
      <c r="F11" s="2"/>
      <c r="G11" s="2"/>
      <c r="H11" s="2"/>
      <c r="I11" s="2"/>
      <c r="J11" s="2"/>
      <c r="K11" s="2"/>
      <c r="L11" s="2"/>
      <c r="M11" s="2"/>
      <c r="N11" s="2"/>
      <c r="O11" s="2"/>
    </row>
    <row r="12" spans="1:15" ht="12.75" customHeight="1">
      <c r="A12" s="46" t="s">
        <v>92</v>
      </c>
      <c r="B12" s="7"/>
      <c r="C12" s="2"/>
      <c r="D12" s="2"/>
      <c r="E12" s="2"/>
      <c r="F12" s="2"/>
      <c r="G12" s="2"/>
      <c r="H12" s="2"/>
      <c r="I12" s="2"/>
      <c r="J12" s="2"/>
      <c r="K12" s="2"/>
      <c r="L12" s="2"/>
      <c r="M12" s="2"/>
      <c r="N12" s="2"/>
      <c r="O12" s="2"/>
    </row>
    <row r="13" spans="1:15" ht="12.75" customHeight="1">
      <c r="A13" s="46" t="s">
        <v>93</v>
      </c>
      <c r="B13" s="7"/>
      <c r="C13" s="2"/>
      <c r="D13" s="2"/>
      <c r="E13" s="2"/>
      <c r="F13" s="2"/>
      <c r="G13" s="2"/>
      <c r="H13" s="2"/>
      <c r="I13" s="2"/>
      <c r="J13" s="2"/>
      <c r="K13" s="2"/>
      <c r="L13" s="2"/>
      <c r="M13" s="2"/>
      <c r="N13" s="2"/>
      <c r="O13" s="2"/>
    </row>
    <row r="14" spans="1:15" ht="12.75" customHeight="1">
      <c r="A14" s="47" t="s">
        <v>72</v>
      </c>
      <c r="B14" s="21"/>
      <c r="C14" s="22">
        <f t="shared" ref="C14:O14" si="1">IFERROR(C13/(AVERAGE(C10:C11)),0)</f>
        <v>0</v>
      </c>
      <c r="D14" s="22">
        <f t="shared" si="1"/>
        <v>0</v>
      </c>
      <c r="E14" s="22">
        <f t="shared" si="1"/>
        <v>0</v>
      </c>
      <c r="F14" s="22">
        <f t="shared" si="1"/>
        <v>0</v>
      </c>
      <c r="G14" s="22">
        <f t="shared" si="1"/>
        <v>0</v>
      </c>
      <c r="H14" s="22">
        <f t="shared" si="1"/>
        <v>0</v>
      </c>
      <c r="I14" s="22">
        <f t="shared" si="1"/>
        <v>0</v>
      </c>
      <c r="J14" s="22">
        <f t="shared" si="1"/>
        <v>0</v>
      </c>
      <c r="K14" s="22">
        <f t="shared" si="1"/>
        <v>0</v>
      </c>
      <c r="L14" s="22">
        <f t="shared" si="1"/>
        <v>0</v>
      </c>
      <c r="M14" s="22">
        <f t="shared" si="1"/>
        <v>0</v>
      </c>
      <c r="N14" s="22">
        <f t="shared" si="1"/>
        <v>0</v>
      </c>
      <c r="O14" s="22">
        <f t="shared" si="1"/>
        <v>0</v>
      </c>
    </row>
    <row r="15" spans="1:15" ht="12.75" customHeight="1">
      <c r="A15" s="19" t="s">
        <v>73</v>
      </c>
      <c r="B15" s="7"/>
      <c r="C15" s="25">
        <f t="shared" ref="C15:O15" si="2">IFERROR(((C11-C12)/C10),0)</f>
        <v>0</v>
      </c>
      <c r="D15" s="25">
        <f t="shared" si="2"/>
        <v>0</v>
      </c>
      <c r="E15" s="25">
        <f t="shared" si="2"/>
        <v>0</v>
      </c>
      <c r="F15" s="25">
        <f t="shared" si="2"/>
        <v>0</v>
      </c>
      <c r="G15" s="25">
        <f t="shared" si="2"/>
        <v>0</v>
      </c>
      <c r="H15" s="25">
        <f t="shared" si="2"/>
        <v>0</v>
      </c>
      <c r="I15" s="25">
        <f t="shared" si="2"/>
        <v>0</v>
      </c>
      <c r="J15" s="25">
        <f t="shared" si="2"/>
        <v>0</v>
      </c>
      <c r="K15" s="25">
        <f t="shared" si="2"/>
        <v>0</v>
      </c>
      <c r="L15" s="25">
        <f t="shared" si="2"/>
        <v>0</v>
      </c>
      <c r="M15" s="25">
        <f t="shared" si="2"/>
        <v>0</v>
      </c>
      <c r="N15" s="25">
        <f t="shared" si="2"/>
        <v>0</v>
      </c>
      <c r="O15" s="25">
        <f t="shared" si="2"/>
        <v>0</v>
      </c>
    </row>
    <row r="16" spans="1:15" ht="12.75" customHeight="1">
      <c r="A16" s="24" t="s">
        <v>86</v>
      </c>
      <c r="B16" s="7"/>
      <c r="C16" s="7"/>
      <c r="D16" s="7"/>
      <c r="E16" s="7"/>
      <c r="F16" s="7"/>
      <c r="G16" s="7"/>
      <c r="H16" s="7"/>
      <c r="I16" s="7"/>
      <c r="J16" s="7"/>
      <c r="K16" s="7"/>
      <c r="L16" s="7"/>
      <c r="M16" s="7"/>
      <c r="N16" s="7"/>
      <c r="O16" s="7"/>
    </row>
    <row r="17" spans="1:26" ht="12.75" customHeight="1">
      <c r="A17" s="24"/>
      <c r="B17" s="7"/>
      <c r="C17" s="7"/>
      <c r="D17" s="7"/>
      <c r="E17" s="7"/>
      <c r="F17" s="7"/>
      <c r="G17" s="7"/>
      <c r="H17" s="7"/>
      <c r="I17" s="7"/>
      <c r="J17" s="7"/>
      <c r="K17" s="7"/>
      <c r="L17" s="7"/>
      <c r="M17" s="7"/>
      <c r="N17" s="7"/>
      <c r="O17" s="7"/>
      <c r="P17" s="2"/>
      <c r="Q17" s="2"/>
      <c r="R17" s="2"/>
      <c r="S17" s="2"/>
      <c r="T17" s="2"/>
      <c r="U17" s="2"/>
      <c r="V17" s="2"/>
      <c r="W17" s="2"/>
      <c r="X17" s="2"/>
      <c r="Y17" s="2"/>
      <c r="Z17" s="2"/>
    </row>
    <row r="18" spans="1:26" ht="12.75" customHeight="1">
      <c r="A18" s="82" t="s">
        <v>95</v>
      </c>
      <c r="B18" s="7"/>
      <c r="C18" s="7"/>
      <c r="D18" s="7"/>
      <c r="E18" s="7"/>
      <c r="F18" s="7"/>
      <c r="G18" s="7"/>
      <c r="H18" s="7"/>
      <c r="I18" s="7"/>
      <c r="J18" s="7"/>
      <c r="K18" s="7"/>
      <c r="L18" s="7"/>
      <c r="M18" s="7"/>
      <c r="N18" s="7"/>
      <c r="O18" s="7"/>
    </row>
    <row r="19" spans="1:26" ht="12.75" customHeight="1">
      <c r="A19" s="26" t="s">
        <v>76</v>
      </c>
      <c r="B19" s="7"/>
      <c r="C19" s="2"/>
      <c r="D19" s="2"/>
      <c r="E19" s="2"/>
      <c r="F19" s="2"/>
      <c r="G19" s="2"/>
      <c r="H19" s="2"/>
      <c r="I19" s="2"/>
      <c r="J19" s="2"/>
      <c r="K19" s="2"/>
      <c r="L19" s="2"/>
      <c r="M19" s="2"/>
      <c r="N19" s="2"/>
      <c r="O19" s="2"/>
    </row>
    <row r="20" spans="1:26" ht="12.75" customHeight="1">
      <c r="A20" s="26" t="s">
        <v>77</v>
      </c>
      <c r="B20" s="7"/>
      <c r="C20" s="2"/>
      <c r="D20" s="2"/>
      <c r="E20" s="2"/>
      <c r="F20" s="2"/>
      <c r="G20" s="2"/>
      <c r="H20" s="2"/>
      <c r="I20" s="2"/>
      <c r="J20" s="2"/>
      <c r="K20" s="2"/>
      <c r="L20" s="2"/>
      <c r="M20" s="2"/>
      <c r="N20" s="2"/>
      <c r="O20" s="2"/>
    </row>
    <row r="21" spans="1:26" ht="12.75" customHeight="1">
      <c r="A21" s="26" t="s">
        <v>78</v>
      </c>
      <c r="B21" s="7"/>
      <c r="C21" s="2"/>
      <c r="D21" s="2"/>
      <c r="E21" s="2"/>
      <c r="F21" s="2"/>
      <c r="G21" s="2"/>
      <c r="H21" s="2"/>
      <c r="I21" s="2"/>
      <c r="J21" s="2"/>
      <c r="K21" s="2"/>
      <c r="L21" s="2"/>
      <c r="M21" s="2"/>
      <c r="N21" s="2"/>
      <c r="O21" s="2"/>
    </row>
    <row r="22" spans="1:26" ht="12.75" customHeight="1">
      <c r="A22" s="50" t="s">
        <v>79</v>
      </c>
      <c r="B22" s="7"/>
      <c r="C22" s="2"/>
      <c r="D22" s="2"/>
      <c r="E22" s="2"/>
      <c r="F22" s="2"/>
      <c r="G22" s="2"/>
      <c r="H22" s="2"/>
      <c r="I22" s="2"/>
      <c r="J22" s="2"/>
      <c r="K22" s="2"/>
      <c r="L22" s="2"/>
      <c r="M22" s="2"/>
      <c r="N22" s="2"/>
      <c r="O22" s="2"/>
    </row>
    <row r="23" spans="1:26" ht="12.75" customHeight="1">
      <c r="A23" s="26" t="s">
        <v>80</v>
      </c>
      <c r="B23" s="7"/>
      <c r="C23" s="2"/>
      <c r="D23" s="2"/>
      <c r="E23" s="2"/>
      <c r="F23" s="2"/>
      <c r="G23" s="2"/>
      <c r="H23" s="2"/>
      <c r="I23" s="2"/>
      <c r="J23" s="2"/>
      <c r="K23" s="2"/>
      <c r="L23" s="2"/>
      <c r="M23" s="2"/>
      <c r="N23" s="2"/>
      <c r="O23" s="2"/>
    </row>
    <row r="24" spans="1:26" ht="12.75" customHeight="1">
      <c r="A24" s="26" t="s">
        <v>81</v>
      </c>
      <c r="B24" s="7"/>
      <c r="C24" s="2"/>
      <c r="D24" s="2"/>
      <c r="E24" s="2"/>
      <c r="F24" s="2"/>
      <c r="G24" s="2"/>
      <c r="H24" s="2"/>
      <c r="I24" s="2"/>
      <c r="J24" s="2"/>
      <c r="K24" s="2"/>
      <c r="L24" s="2"/>
      <c r="M24" s="2"/>
      <c r="N24" s="2"/>
      <c r="O24" s="2"/>
    </row>
    <row r="25" spans="1:26" ht="12.75" customHeight="1">
      <c r="A25" s="51" t="s">
        <v>82</v>
      </c>
      <c r="B25" s="21"/>
      <c r="C25" s="21">
        <f t="shared" ref="C25:O25" si="3">SUM(C19:C24)</f>
        <v>0</v>
      </c>
      <c r="D25" s="21">
        <f t="shared" si="3"/>
        <v>0</v>
      </c>
      <c r="E25" s="21">
        <f t="shared" si="3"/>
        <v>0</v>
      </c>
      <c r="F25" s="21">
        <f t="shared" si="3"/>
        <v>0</v>
      </c>
      <c r="G25" s="21">
        <f t="shared" si="3"/>
        <v>0</v>
      </c>
      <c r="H25" s="21">
        <f t="shared" si="3"/>
        <v>0</v>
      </c>
      <c r="I25" s="21">
        <f t="shared" si="3"/>
        <v>0</v>
      </c>
      <c r="J25" s="21">
        <f t="shared" si="3"/>
        <v>0</v>
      </c>
      <c r="K25" s="21">
        <f t="shared" si="3"/>
        <v>0</v>
      </c>
      <c r="L25" s="21">
        <f t="shared" si="3"/>
        <v>0</v>
      </c>
      <c r="M25" s="21">
        <f t="shared" si="3"/>
        <v>0</v>
      </c>
      <c r="N25" s="21">
        <f t="shared" si="3"/>
        <v>0</v>
      </c>
      <c r="O25" s="21">
        <f t="shared" si="3"/>
        <v>0</v>
      </c>
    </row>
    <row r="26" spans="1:26" ht="12.75" customHeight="1"/>
    <row r="27" spans="1:26" ht="12.75" customHeight="1"/>
    <row r="28" spans="1:26" ht="12.75" customHeight="1"/>
    <row r="29" spans="1:26" ht="12.75" customHeight="1"/>
    <row r="30" spans="1:26" ht="12.75" customHeight="1"/>
    <row r="31" spans="1:26" ht="12.75" customHeight="1"/>
    <row r="32" spans="1:2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C1:O1"/>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N1000"/>
  <sheetViews>
    <sheetView workbookViewId="0"/>
  </sheetViews>
  <sheetFormatPr defaultColWidth="12.6640625" defaultRowHeight="15" customHeight="1"/>
  <cols>
    <col min="1" max="1" width="29.109375" customWidth="1"/>
    <col min="2" max="2" width="13.6640625" customWidth="1"/>
    <col min="3" max="5" width="6.44140625" customWidth="1"/>
    <col min="6" max="6" width="7.44140625" customWidth="1"/>
    <col min="7" max="9" width="6.44140625" customWidth="1"/>
    <col min="10" max="10" width="7.44140625" customWidth="1"/>
    <col min="11" max="13" width="6.44140625" customWidth="1"/>
    <col min="14" max="14" width="7.44140625" customWidth="1"/>
  </cols>
  <sheetData>
    <row r="1" spans="1:14" ht="15.75" customHeight="1">
      <c r="A1" s="7"/>
      <c r="B1" s="88" t="s">
        <v>19</v>
      </c>
      <c r="C1" s="89"/>
      <c r="D1" s="89"/>
      <c r="E1" s="89"/>
      <c r="F1" s="89"/>
      <c r="G1" s="89"/>
      <c r="H1" s="89"/>
      <c r="I1" s="89"/>
      <c r="J1" s="89"/>
      <c r="K1" s="89"/>
      <c r="L1" s="89"/>
      <c r="M1" s="89"/>
      <c r="N1" s="90"/>
    </row>
    <row r="2" spans="1:14" ht="15.75" customHeight="1">
      <c r="A2" s="14"/>
      <c r="B2" s="16">
        <v>44561</v>
      </c>
      <c r="C2" s="16">
        <v>44651</v>
      </c>
      <c r="D2" s="16">
        <v>44742</v>
      </c>
      <c r="E2" s="16">
        <v>44834</v>
      </c>
      <c r="F2" s="16">
        <v>44926</v>
      </c>
      <c r="G2" s="16">
        <v>45016</v>
      </c>
      <c r="H2" s="16">
        <v>45107</v>
      </c>
      <c r="I2" s="16">
        <v>45199</v>
      </c>
      <c r="J2" s="16">
        <v>45291</v>
      </c>
      <c r="K2" s="16">
        <v>45382</v>
      </c>
      <c r="L2" s="16">
        <v>45473</v>
      </c>
      <c r="M2" s="16">
        <v>45565</v>
      </c>
      <c r="N2" s="16">
        <v>45657</v>
      </c>
    </row>
    <row r="3" spans="1:14" ht="15.75" customHeight="1">
      <c r="A3" s="19" t="s">
        <v>62</v>
      </c>
      <c r="B3" s="7"/>
      <c r="C3" s="7"/>
      <c r="D3" s="7"/>
      <c r="E3" s="7"/>
      <c r="F3" s="7"/>
      <c r="G3" s="7"/>
      <c r="H3" s="7"/>
      <c r="I3" s="7"/>
      <c r="J3" s="7"/>
      <c r="K3" s="7"/>
      <c r="L3" s="7"/>
      <c r="M3" s="7"/>
      <c r="N3" s="7"/>
    </row>
    <row r="4" spans="1:14" ht="15.75" customHeight="1">
      <c r="A4" s="83" t="s">
        <v>96</v>
      </c>
      <c r="B4" s="18">
        <f>TurnoverRetention!C4</f>
        <v>44470</v>
      </c>
      <c r="C4" s="18">
        <f>TurnoverRetention!D4</f>
        <v>44562</v>
      </c>
      <c r="D4" s="18">
        <f>TurnoverRetention!E4</f>
        <v>44652</v>
      </c>
      <c r="E4" s="18">
        <f>TurnoverRetention!F4</f>
        <v>44743</v>
      </c>
      <c r="F4" s="18">
        <f>TurnoverRetention!G4</f>
        <v>44835</v>
      </c>
      <c r="G4" s="18">
        <f>TurnoverRetention!H4</f>
        <v>44927</v>
      </c>
      <c r="H4" s="18">
        <f>TurnoverRetention!I4</f>
        <v>45017</v>
      </c>
      <c r="I4" s="18">
        <f>TurnoverRetention!J4</f>
        <v>45108</v>
      </c>
      <c r="J4" s="18">
        <f>TurnoverRetention!K4</f>
        <v>45200</v>
      </c>
      <c r="K4" s="18">
        <f>TurnoverRetention!L4</f>
        <v>45292</v>
      </c>
      <c r="L4" s="18">
        <f>TurnoverRetention!M4</f>
        <v>45383</v>
      </c>
      <c r="M4" s="18">
        <f>TurnoverRetention!N4</f>
        <v>45474</v>
      </c>
      <c r="N4" s="18">
        <f>TurnoverRetention!O4</f>
        <v>45566</v>
      </c>
    </row>
    <row r="5" spans="1:14" ht="15.75" customHeight="1">
      <c r="A5" s="43" t="s">
        <v>68</v>
      </c>
      <c r="B5" s="7"/>
      <c r="C5" s="7"/>
      <c r="D5" s="7"/>
      <c r="E5" s="7"/>
      <c r="F5" s="7"/>
      <c r="G5" s="7"/>
      <c r="H5" s="7"/>
      <c r="I5" s="7"/>
      <c r="J5" s="7"/>
      <c r="K5" s="7"/>
      <c r="L5" s="7"/>
      <c r="M5" s="7"/>
      <c r="N5" s="7"/>
    </row>
    <row r="6" spans="1:14" ht="15.75" customHeight="1">
      <c r="A6" s="7"/>
      <c r="B6" s="7"/>
      <c r="C6" s="7"/>
      <c r="D6" s="7"/>
      <c r="E6" s="7"/>
      <c r="F6" s="7"/>
      <c r="G6" s="7"/>
      <c r="H6" s="7"/>
      <c r="I6" s="7"/>
      <c r="J6" s="7"/>
      <c r="K6" s="7"/>
      <c r="L6" s="7"/>
      <c r="M6" s="7"/>
      <c r="N6" s="7"/>
    </row>
    <row r="7" spans="1:14" ht="15.75" customHeight="1">
      <c r="A7" s="42" t="str">
        <f>'Report Summary'!A48</f>
        <v>Direct Support Professional (DSP)</v>
      </c>
      <c r="B7" s="7"/>
      <c r="C7" s="7"/>
      <c r="D7" s="7"/>
      <c r="E7" s="7"/>
      <c r="F7" s="7"/>
      <c r="G7" s="7"/>
      <c r="H7" s="7"/>
      <c r="I7" s="7"/>
      <c r="J7" s="7"/>
      <c r="K7" s="7"/>
      <c r="L7" s="7"/>
      <c r="M7" s="7"/>
      <c r="N7" s="7"/>
    </row>
    <row r="8" spans="1:14" ht="15.75" customHeight="1">
      <c r="A8" s="26" t="s">
        <v>97</v>
      </c>
      <c r="B8" s="2"/>
      <c r="C8" s="2"/>
      <c r="D8" s="2"/>
      <c r="E8" s="2"/>
      <c r="F8" s="2"/>
      <c r="G8" s="2"/>
      <c r="H8" s="2"/>
      <c r="I8" s="2"/>
      <c r="J8" s="2"/>
      <c r="K8" s="2"/>
      <c r="L8" s="2"/>
      <c r="M8" s="2"/>
      <c r="N8" s="2"/>
    </row>
    <row r="9" spans="1:14" ht="15.75" customHeight="1">
      <c r="A9" s="50" t="s">
        <v>98</v>
      </c>
      <c r="B9" s="2"/>
      <c r="C9" s="2"/>
      <c r="D9" s="2"/>
      <c r="E9" s="2"/>
      <c r="F9" s="2"/>
      <c r="G9" s="2"/>
      <c r="H9" s="2"/>
      <c r="I9" s="2"/>
      <c r="J9" s="2"/>
      <c r="K9" s="2"/>
      <c r="L9" s="2"/>
      <c r="M9" s="2"/>
      <c r="N9" s="2"/>
    </row>
    <row r="10" spans="1:14" ht="15.75" customHeight="1">
      <c r="A10" s="50" t="s">
        <v>99</v>
      </c>
      <c r="B10" s="2"/>
      <c r="C10" s="2"/>
      <c r="D10" s="2"/>
      <c r="E10" s="2"/>
      <c r="F10" s="2"/>
      <c r="G10" s="2"/>
      <c r="H10" s="2"/>
      <c r="I10" s="2"/>
      <c r="J10" s="2"/>
      <c r="K10" s="2"/>
      <c r="L10" s="2"/>
      <c r="M10" s="2"/>
      <c r="N10" s="2"/>
    </row>
    <row r="11" spans="1:14" ht="15.75" customHeight="1">
      <c r="A11" s="50" t="s">
        <v>100</v>
      </c>
      <c r="B11" s="2"/>
      <c r="C11" s="2"/>
      <c r="D11" s="2"/>
      <c r="E11" s="2"/>
      <c r="F11" s="2"/>
      <c r="G11" s="2"/>
      <c r="H11" s="2"/>
      <c r="I11" s="2"/>
      <c r="J11" s="2"/>
      <c r="K11" s="2"/>
      <c r="L11" s="2"/>
      <c r="M11" s="2"/>
      <c r="N11" s="2"/>
    </row>
    <row r="12" spans="1:14" ht="15.75" customHeight="1">
      <c r="A12" s="50" t="s">
        <v>101</v>
      </c>
      <c r="B12" s="2"/>
      <c r="C12" s="2"/>
      <c r="D12" s="2"/>
      <c r="E12" s="2"/>
      <c r="F12" s="2"/>
      <c r="G12" s="2"/>
      <c r="H12" s="2"/>
      <c r="I12" s="2"/>
      <c r="J12" s="2"/>
      <c r="K12" s="2"/>
      <c r="L12" s="2"/>
      <c r="M12" s="2"/>
      <c r="N12" s="2"/>
    </row>
    <row r="13" spans="1:14" ht="15.75" customHeight="1">
      <c r="A13" s="51" t="s">
        <v>82</v>
      </c>
      <c r="B13" s="21">
        <f t="shared" ref="B13:N13" si="0">SUM(B8:B12)</f>
        <v>0</v>
      </c>
      <c r="C13" s="21">
        <f t="shared" si="0"/>
        <v>0</v>
      </c>
      <c r="D13" s="21">
        <f t="shared" si="0"/>
        <v>0</v>
      </c>
      <c r="E13" s="21">
        <f t="shared" si="0"/>
        <v>0</v>
      </c>
      <c r="F13" s="21">
        <f t="shared" si="0"/>
        <v>0</v>
      </c>
      <c r="G13" s="21">
        <f t="shared" si="0"/>
        <v>0</v>
      </c>
      <c r="H13" s="21">
        <f t="shared" si="0"/>
        <v>0</v>
      </c>
      <c r="I13" s="21">
        <f t="shared" si="0"/>
        <v>0</v>
      </c>
      <c r="J13" s="21">
        <f t="shared" si="0"/>
        <v>0</v>
      </c>
      <c r="K13" s="21">
        <f t="shared" si="0"/>
        <v>0</v>
      </c>
      <c r="L13" s="21">
        <f t="shared" si="0"/>
        <v>0</v>
      </c>
      <c r="M13" s="21">
        <f t="shared" si="0"/>
        <v>0</v>
      </c>
      <c r="N13" s="21">
        <f t="shared" si="0"/>
        <v>0</v>
      </c>
    </row>
    <row r="14" spans="1:14" ht="15.75" customHeight="1">
      <c r="A14" s="7"/>
      <c r="B14" s="7"/>
      <c r="C14" s="7"/>
      <c r="D14" s="7"/>
      <c r="E14" s="7"/>
      <c r="F14" s="7"/>
      <c r="G14" s="7"/>
      <c r="H14" s="7"/>
      <c r="I14" s="7"/>
      <c r="J14" s="7"/>
      <c r="K14" s="7"/>
      <c r="L14" s="7"/>
      <c r="M14" s="7"/>
      <c r="N14" s="7"/>
    </row>
    <row r="15" spans="1:14" ht="15.75" customHeight="1">
      <c r="A15" s="42" t="str">
        <f>'Report Summary'!A49</f>
        <v xml:space="preserve">DSP Supervisor </v>
      </c>
      <c r="B15" s="7"/>
      <c r="C15" s="7"/>
      <c r="D15" s="7"/>
      <c r="E15" s="7"/>
      <c r="F15" s="7"/>
      <c r="G15" s="7"/>
      <c r="H15" s="7"/>
      <c r="I15" s="7"/>
      <c r="J15" s="7"/>
      <c r="K15" s="7"/>
      <c r="L15" s="7"/>
      <c r="M15" s="7"/>
      <c r="N15" s="7"/>
    </row>
    <row r="16" spans="1:14" ht="15.75" customHeight="1">
      <c r="A16" s="26" t="s">
        <v>97</v>
      </c>
      <c r="B16" s="2"/>
      <c r="C16" s="2"/>
      <c r="D16" s="2"/>
      <c r="E16" s="2"/>
      <c r="F16" s="2"/>
      <c r="G16" s="2"/>
      <c r="H16" s="2"/>
      <c r="I16" s="2"/>
      <c r="J16" s="2"/>
      <c r="K16" s="2"/>
      <c r="L16" s="2"/>
      <c r="M16" s="2"/>
      <c r="N16" s="2"/>
    </row>
    <row r="17" spans="1:14" ht="15.75" customHeight="1">
      <c r="A17" s="50" t="s">
        <v>98</v>
      </c>
      <c r="B17" s="2"/>
      <c r="C17" s="2"/>
      <c r="D17" s="2"/>
      <c r="E17" s="2"/>
      <c r="F17" s="2"/>
      <c r="G17" s="2"/>
      <c r="H17" s="2"/>
      <c r="I17" s="2"/>
      <c r="J17" s="2"/>
      <c r="K17" s="2"/>
      <c r="L17" s="2"/>
      <c r="M17" s="2"/>
      <c r="N17" s="2"/>
    </row>
    <row r="18" spans="1:14" ht="15.75" customHeight="1">
      <c r="A18" s="50" t="s">
        <v>99</v>
      </c>
      <c r="B18" s="2"/>
      <c r="C18" s="2"/>
      <c r="D18" s="2"/>
      <c r="E18" s="2"/>
      <c r="F18" s="2"/>
      <c r="G18" s="2"/>
      <c r="H18" s="2"/>
      <c r="I18" s="2"/>
      <c r="J18" s="2"/>
      <c r="K18" s="2"/>
      <c r="L18" s="2"/>
      <c r="M18" s="2"/>
      <c r="N18" s="2"/>
    </row>
    <row r="19" spans="1:14" ht="15.75" customHeight="1">
      <c r="A19" s="50" t="s">
        <v>100</v>
      </c>
      <c r="B19" s="2"/>
      <c r="C19" s="2"/>
      <c r="D19" s="2"/>
      <c r="E19" s="2"/>
      <c r="F19" s="2"/>
      <c r="G19" s="2"/>
      <c r="H19" s="2"/>
      <c r="I19" s="2"/>
      <c r="J19" s="2"/>
      <c r="K19" s="2"/>
      <c r="L19" s="2"/>
      <c r="M19" s="2"/>
      <c r="N19" s="2"/>
    </row>
    <row r="20" spans="1:14" ht="15.75" customHeight="1">
      <c r="A20" s="50" t="s">
        <v>101</v>
      </c>
      <c r="B20" s="2"/>
      <c r="C20" s="2"/>
      <c r="D20" s="2"/>
      <c r="E20" s="2"/>
      <c r="F20" s="2"/>
      <c r="G20" s="2"/>
      <c r="H20" s="2"/>
      <c r="I20" s="2"/>
      <c r="J20" s="2"/>
      <c r="K20" s="2"/>
      <c r="L20" s="2"/>
      <c r="M20" s="2"/>
      <c r="N20" s="2"/>
    </row>
    <row r="21" spans="1:14" ht="15.75" customHeight="1">
      <c r="A21" s="51" t="s">
        <v>82</v>
      </c>
      <c r="B21" s="21">
        <f t="shared" ref="B21:N21" si="1">SUM(B16:B20)</f>
        <v>0</v>
      </c>
      <c r="C21" s="21">
        <f t="shared" si="1"/>
        <v>0</v>
      </c>
      <c r="D21" s="21">
        <f t="shared" si="1"/>
        <v>0</v>
      </c>
      <c r="E21" s="21">
        <f t="shared" si="1"/>
        <v>0</v>
      </c>
      <c r="F21" s="21">
        <f t="shared" si="1"/>
        <v>0</v>
      </c>
      <c r="G21" s="21">
        <f t="shared" si="1"/>
        <v>0</v>
      </c>
      <c r="H21" s="21">
        <f t="shared" si="1"/>
        <v>0</v>
      </c>
      <c r="I21" s="21">
        <f t="shared" si="1"/>
        <v>0</v>
      </c>
      <c r="J21" s="21">
        <f t="shared" si="1"/>
        <v>0</v>
      </c>
      <c r="K21" s="21">
        <f t="shared" si="1"/>
        <v>0</v>
      </c>
      <c r="L21" s="21">
        <f t="shared" si="1"/>
        <v>0</v>
      </c>
      <c r="M21" s="21">
        <f t="shared" si="1"/>
        <v>0</v>
      </c>
      <c r="N21" s="21">
        <f t="shared" si="1"/>
        <v>0</v>
      </c>
    </row>
    <row r="22" spans="1:14" ht="15.75" customHeight="1">
      <c r="A22" s="7"/>
      <c r="B22" s="7"/>
      <c r="C22" s="7"/>
      <c r="D22" s="7"/>
      <c r="E22" s="7"/>
      <c r="F22" s="7"/>
      <c r="G22" s="7"/>
      <c r="H22" s="7"/>
      <c r="I22" s="7"/>
      <c r="J22" s="7"/>
      <c r="K22" s="7"/>
      <c r="L22" s="7"/>
      <c r="M22" s="7"/>
      <c r="N22" s="7"/>
    </row>
    <row r="23" spans="1:14" ht="15.75" customHeight="1">
      <c r="A23" s="7"/>
      <c r="B23" s="7"/>
      <c r="C23" s="7"/>
      <c r="D23" s="7"/>
      <c r="E23" s="7"/>
      <c r="F23" s="7"/>
      <c r="G23" s="7"/>
      <c r="H23" s="7"/>
      <c r="I23" s="7"/>
      <c r="J23" s="7"/>
      <c r="K23" s="7"/>
      <c r="L23" s="7"/>
      <c r="M23" s="7"/>
      <c r="N23" s="7"/>
    </row>
    <row r="24" spans="1:14" ht="15.75" customHeight="1">
      <c r="A24" s="42" t="str">
        <f>'Report Summary'!A51</f>
        <v>- Nurse</v>
      </c>
      <c r="B24" s="7"/>
      <c r="C24" s="7"/>
      <c r="D24" s="7"/>
      <c r="E24" s="7"/>
      <c r="F24" s="7"/>
      <c r="G24" s="7"/>
      <c r="H24" s="7"/>
      <c r="I24" s="7"/>
      <c r="J24" s="7"/>
      <c r="K24" s="7"/>
      <c r="L24" s="7"/>
      <c r="M24" s="7"/>
      <c r="N24" s="7"/>
    </row>
    <row r="25" spans="1:14" ht="15.75" customHeight="1">
      <c r="A25" s="26" t="s">
        <v>97</v>
      </c>
      <c r="B25" s="2"/>
      <c r="C25" s="2"/>
      <c r="D25" s="2"/>
      <c r="E25" s="2"/>
      <c r="F25" s="2"/>
      <c r="G25" s="2"/>
      <c r="H25" s="2"/>
      <c r="I25" s="2"/>
      <c r="J25" s="2"/>
      <c r="K25" s="2"/>
      <c r="L25" s="2"/>
      <c r="M25" s="2"/>
      <c r="N25" s="2"/>
    </row>
    <row r="26" spans="1:14" ht="15.75" customHeight="1">
      <c r="A26" s="50" t="s">
        <v>98</v>
      </c>
      <c r="B26" s="2"/>
      <c r="C26" s="2"/>
      <c r="D26" s="2"/>
      <c r="E26" s="2"/>
      <c r="F26" s="2"/>
      <c r="G26" s="2"/>
      <c r="H26" s="2"/>
      <c r="I26" s="2"/>
      <c r="J26" s="2"/>
      <c r="K26" s="2"/>
      <c r="L26" s="2"/>
      <c r="M26" s="2"/>
      <c r="N26" s="2"/>
    </row>
    <row r="27" spans="1:14" ht="15.75" customHeight="1">
      <c r="A27" s="50" t="s">
        <v>99</v>
      </c>
      <c r="B27" s="2"/>
      <c r="C27" s="2"/>
      <c r="D27" s="2"/>
      <c r="E27" s="2"/>
      <c r="F27" s="2"/>
      <c r="G27" s="2"/>
      <c r="H27" s="2"/>
      <c r="I27" s="2"/>
      <c r="J27" s="2"/>
      <c r="K27" s="2"/>
      <c r="L27" s="2"/>
      <c r="M27" s="2"/>
      <c r="N27" s="2"/>
    </row>
    <row r="28" spans="1:14" ht="15.75" customHeight="1">
      <c r="A28" s="50" t="s">
        <v>100</v>
      </c>
      <c r="B28" s="2"/>
      <c r="C28" s="2"/>
      <c r="D28" s="2"/>
      <c r="E28" s="2"/>
      <c r="F28" s="2"/>
      <c r="G28" s="2"/>
      <c r="H28" s="2"/>
      <c r="I28" s="2"/>
      <c r="J28" s="2"/>
      <c r="K28" s="2"/>
      <c r="L28" s="2"/>
      <c r="M28" s="2"/>
      <c r="N28" s="2"/>
    </row>
    <row r="29" spans="1:14" ht="15.75" customHeight="1">
      <c r="A29" s="50" t="s">
        <v>101</v>
      </c>
      <c r="B29" s="2"/>
      <c r="C29" s="2"/>
      <c r="D29" s="2"/>
      <c r="E29" s="2"/>
      <c r="F29" s="2"/>
      <c r="G29" s="2"/>
      <c r="H29" s="2"/>
      <c r="I29" s="2"/>
      <c r="J29" s="2"/>
      <c r="K29" s="2"/>
      <c r="L29" s="2"/>
      <c r="M29" s="2"/>
      <c r="N29" s="2"/>
    </row>
    <row r="30" spans="1:14" ht="15.75" customHeight="1">
      <c r="A30" s="51" t="s">
        <v>82</v>
      </c>
      <c r="B30" s="21">
        <f t="shared" ref="B30:N30" si="2">SUM(B25:B29)</f>
        <v>0</v>
      </c>
      <c r="C30" s="21">
        <f t="shared" si="2"/>
        <v>0</v>
      </c>
      <c r="D30" s="21">
        <f t="shared" si="2"/>
        <v>0</v>
      </c>
      <c r="E30" s="21">
        <f t="shared" si="2"/>
        <v>0</v>
      </c>
      <c r="F30" s="21">
        <f t="shared" si="2"/>
        <v>0</v>
      </c>
      <c r="G30" s="21">
        <f t="shared" si="2"/>
        <v>0</v>
      </c>
      <c r="H30" s="21">
        <f t="shared" si="2"/>
        <v>0</v>
      </c>
      <c r="I30" s="21">
        <f t="shared" si="2"/>
        <v>0</v>
      </c>
      <c r="J30" s="21">
        <f t="shared" si="2"/>
        <v>0</v>
      </c>
      <c r="K30" s="21">
        <f t="shared" si="2"/>
        <v>0</v>
      </c>
      <c r="L30" s="21">
        <f t="shared" si="2"/>
        <v>0</v>
      </c>
      <c r="M30" s="21">
        <f t="shared" si="2"/>
        <v>0</v>
      </c>
      <c r="N30" s="21">
        <f t="shared" si="2"/>
        <v>0</v>
      </c>
    </row>
    <row r="31" spans="1:14" ht="15.75" customHeight="1">
      <c r="A31" s="7"/>
      <c r="B31" s="7"/>
      <c r="C31" s="7"/>
      <c r="D31" s="7"/>
      <c r="E31" s="7"/>
      <c r="F31" s="7"/>
      <c r="G31" s="7"/>
      <c r="H31" s="7"/>
      <c r="I31" s="7"/>
      <c r="J31" s="7"/>
      <c r="K31" s="7"/>
      <c r="L31" s="7"/>
      <c r="M31" s="7"/>
      <c r="N31" s="7"/>
    </row>
    <row r="32" spans="1:14" ht="15.75" customHeight="1">
      <c r="A32" s="42" t="str">
        <f>'Report Summary'!A52</f>
        <v>- Therapist</v>
      </c>
      <c r="B32" s="7"/>
      <c r="C32" s="7"/>
      <c r="D32" s="7"/>
      <c r="E32" s="7"/>
      <c r="F32" s="7"/>
      <c r="G32" s="7"/>
      <c r="H32" s="7"/>
      <c r="I32" s="7"/>
      <c r="J32" s="7"/>
      <c r="K32" s="7"/>
      <c r="L32" s="7"/>
      <c r="M32" s="7"/>
      <c r="N32" s="7"/>
    </row>
    <row r="33" spans="1:14" ht="15.75" customHeight="1">
      <c r="A33" s="26" t="s">
        <v>97</v>
      </c>
      <c r="B33" s="2"/>
      <c r="C33" s="2"/>
      <c r="D33" s="2"/>
      <c r="E33" s="2"/>
      <c r="F33" s="2"/>
      <c r="G33" s="2"/>
      <c r="H33" s="2"/>
      <c r="I33" s="2"/>
      <c r="J33" s="2"/>
      <c r="K33" s="2"/>
      <c r="L33" s="2"/>
      <c r="M33" s="2"/>
      <c r="N33" s="2"/>
    </row>
    <row r="34" spans="1:14" ht="15.75" customHeight="1">
      <c r="A34" s="50" t="s">
        <v>98</v>
      </c>
      <c r="B34" s="2"/>
      <c r="C34" s="2"/>
      <c r="D34" s="2"/>
      <c r="E34" s="2"/>
      <c r="F34" s="2"/>
      <c r="G34" s="2"/>
      <c r="H34" s="2"/>
      <c r="I34" s="2"/>
      <c r="J34" s="2"/>
      <c r="K34" s="2"/>
      <c r="L34" s="2"/>
      <c r="M34" s="2"/>
      <c r="N34" s="2"/>
    </row>
    <row r="35" spans="1:14" ht="15.75" customHeight="1">
      <c r="A35" s="50" t="s">
        <v>99</v>
      </c>
      <c r="B35" s="2"/>
      <c r="C35" s="2"/>
      <c r="D35" s="2"/>
      <c r="E35" s="2"/>
      <c r="F35" s="2"/>
      <c r="G35" s="2"/>
      <c r="H35" s="2"/>
      <c r="I35" s="2"/>
      <c r="J35" s="2"/>
      <c r="K35" s="2"/>
      <c r="L35" s="2"/>
      <c r="M35" s="2"/>
      <c r="N35" s="2"/>
    </row>
    <row r="36" spans="1:14" ht="15.75" customHeight="1">
      <c r="A36" s="50" t="s">
        <v>100</v>
      </c>
      <c r="B36" s="2"/>
      <c r="C36" s="2"/>
      <c r="D36" s="2"/>
      <c r="E36" s="2"/>
      <c r="F36" s="2"/>
      <c r="G36" s="2"/>
      <c r="H36" s="2"/>
      <c r="I36" s="2"/>
      <c r="J36" s="2"/>
      <c r="K36" s="2"/>
      <c r="L36" s="2"/>
      <c r="M36" s="2"/>
      <c r="N36" s="2"/>
    </row>
    <row r="37" spans="1:14" ht="15.75" customHeight="1">
      <c r="A37" s="50" t="s">
        <v>101</v>
      </c>
      <c r="B37" s="2"/>
      <c r="C37" s="2"/>
      <c r="D37" s="2"/>
      <c r="E37" s="2"/>
      <c r="F37" s="2"/>
      <c r="G37" s="2"/>
      <c r="H37" s="2"/>
      <c r="I37" s="2"/>
      <c r="J37" s="2"/>
      <c r="K37" s="2"/>
      <c r="L37" s="2"/>
      <c r="M37" s="2"/>
      <c r="N37" s="2"/>
    </row>
    <row r="38" spans="1:14" ht="15.75" customHeight="1">
      <c r="A38" s="51" t="s">
        <v>82</v>
      </c>
      <c r="B38" s="21">
        <f t="shared" ref="B38:N38" si="3">SUM(B33:B37)</f>
        <v>0</v>
      </c>
      <c r="C38" s="21">
        <f t="shared" si="3"/>
        <v>0</v>
      </c>
      <c r="D38" s="21">
        <f t="shared" si="3"/>
        <v>0</v>
      </c>
      <c r="E38" s="21">
        <f t="shared" si="3"/>
        <v>0</v>
      </c>
      <c r="F38" s="21">
        <f t="shared" si="3"/>
        <v>0</v>
      </c>
      <c r="G38" s="21">
        <f t="shared" si="3"/>
        <v>0</v>
      </c>
      <c r="H38" s="21">
        <f t="shared" si="3"/>
        <v>0</v>
      </c>
      <c r="I38" s="21">
        <f t="shared" si="3"/>
        <v>0</v>
      </c>
      <c r="J38" s="21">
        <f t="shared" si="3"/>
        <v>0</v>
      </c>
      <c r="K38" s="21">
        <f t="shared" si="3"/>
        <v>0</v>
      </c>
      <c r="L38" s="21">
        <f t="shared" si="3"/>
        <v>0</v>
      </c>
      <c r="M38" s="21">
        <f t="shared" si="3"/>
        <v>0</v>
      </c>
      <c r="N38" s="21">
        <f t="shared" si="3"/>
        <v>0</v>
      </c>
    </row>
    <row r="39" spans="1:14" ht="15.75" customHeight="1">
      <c r="A39" s="7"/>
      <c r="B39" s="7"/>
      <c r="C39" s="7"/>
      <c r="D39" s="7"/>
      <c r="E39" s="7"/>
      <c r="F39" s="7"/>
      <c r="G39" s="7"/>
      <c r="H39" s="7"/>
      <c r="I39" s="7"/>
      <c r="J39" s="7"/>
      <c r="K39" s="7"/>
      <c r="L39" s="7"/>
      <c r="M39" s="7"/>
      <c r="N39" s="7"/>
    </row>
    <row r="40" spans="1:14" ht="15.75" customHeight="1">
      <c r="A40" s="42" t="str">
        <f>'Report Summary'!A53</f>
        <v xml:space="preserve">- Licensed Behavioral Professional </v>
      </c>
      <c r="B40" s="7"/>
      <c r="C40" s="7"/>
      <c r="D40" s="7"/>
      <c r="E40" s="7"/>
      <c r="F40" s="7"/>
      <c r="G40" s="7"/>
      <c r="H40" s="7"/>
      <c r="I40" s="7"/>
      <c r="J40" s="7"/>
      <c r="K40" s="7"/>
      <c r="L40" s="7"/>
      <c r="M40" s="7"/>
      <c r="N40" s="7"/>
    </row>
    <row r="41" spans="1:14" ht="15.75" customHeight="1">
      <c r="A41" s="26" t="s">
        <v>97</v>
      </c>
      <c r="B41" s="2"/>
      <c r="C41" s="2"/>
      <c r="D41" s="2"/>
      <c r="E41" s="2"/>
      <c r="F41" s="2"/>
      <c r="G41" s="2"/>
      <c r="H41" s="2"/>
      <c r="I41" s="2"/>
      <c r="J41" s="2"/>
      <c r="K41" s="2"/>
      <c r="L41" s="2"/>
      <c r="M41" s="2"/>
      <c r="N41" s="2"/>
    </row>
    <row r="42" spans="1:14" ht="15.75" customHeight="1">
      <c r="A42" s="50" t="s">
        <v>98</v>
      </c>
      <c r="B42" s="2"/>
      <c r="C42" s="2"/>
      <c r="D42" s="2"/>
      <c r="E42" s="2"/>
      <c r="F42" s="2"/>
      <c r="G42" s="2"/>
      <c r="H42" s="2"/>
      <c r="I42" s="2"/>
      <c r="J42" s="2"/>
      <c r="K42" s="2"/>
      <c r="L42" s="2"/>
      <c r="M42" s="2"/>
      <c r="N42" s="2"/>
    </row>
    <row r="43" spans="1:14" ht="15.75" customHeight="1">
      <c r="A43" s="50" t="s">
        <v>99</v>
      </c>
      <c r="B43" s="2"/>
      <c r="C43" s="2"/>
      <c r="D43" s="2"/>
      <c r="E43" s="2"/>
      <c r="F43" s="2"/>
      <c r="G43" s="2"/>
      <c r="H43" s="2"/>
      <c r="I43" s="2"/>
      <c r="J43" s="2"/>
      <c r="K43" s="2"/>
      <c r="L43" s="2"/>
      <c r="M43" s="2"/>
      <c r="N43" s="2"/>
    </row>
    <row r="44" spans="1:14" ht="15.75" customHeight="1">
      <c r="A44" s="50" t="s">
        <v>100</v>
      </c>
      <c r="B44" s="2"/>
      <c r="C44" s="2"/>
      <c r="D44" s="2"/>
      <c r="E44" s="2"/>
      <c r="F44" s="2"/>
      <c r="G44" s="2"/>
      <c r="H44" s="2"/>
      <c r="I44" s="2"/>
      <c r="J44" s="2"/>
      <c r="K44" s="2"/>
      <c r="L44" s="2"/>
      <c r="M44" s="2"/>
      <c r="N44" s="2"/>
    </row>
    <row r="45" spans="1:14" ht="15.75" customHeight="1">
      <c r="A45" s="50" t="s">
        <v>101</v>
      </c>
      <c r="B45" s="2"/>
      <c r="C45" s="2"/>
      <c r="D45" s="2"/>
      <c r="E45" s="2"/>
      <c r="F45" s="2"/>
      <c r="G45" s="2"/>
      <c r="H45" s="2"/>
      <c r="I45" s="2"/>
      <c r="J45" s="2"/>
      <c r="K45" s="2"/>
      <c r="L45" s="2"/>
      <c r="M45" s="2"/>
      <c r="N45" s="2"/>
    </row>
    <row r="46" spans="1:14" ht="15.75" customHeight="1">
      <c r="A46" s="51" t="s">
        <v>82</v>
      </c>
      <c r="B46" s="21">
        <f t="shared" ref="B46:N46" si="4">SUM(B41:B45)</f>
        <v>0</v>
      </c>
      <c r="C46" s="21">
        <f t="shared" si="4"/>
        <v>0</v>
      </c>
      <c r="D46" s="21">
        <f t="shared" si="4"/>
        <v>0</v>
      </c>
      <c r="E46" s="21">
        <f t="shared" si="4"/>
        <v>0</v>
      </c>
      <c r="F46" s="21">
        <f t="shared" si="4"/>
        <v>0</v>
      </c>
      <c r="G46" s="21">
        <f t="shared" si="4"/>
        <v>0</v>
      </c>
      <c r="H46" s="21">
        <f t="shared" si="4"/>
        <v>0</v>
      </c>
      <c r="I46" s="21">
        <f t="shared" si="4"/>
        <v>0</v>
      </c>
      <c r="J46" s="21">
        <f t="shared" si="4"/>
        <v>0</v>
      </c>
      <c r="K46" s="21">
        <f t="shared" si="4"/>
        <v>0</v>
      </c>
      <c r="L46" s="21">
        <f t="shared" si="4"/>
        <v>0</v>
      </c>
      <c r="M46" s="21">
        <f t="shared" si="4"/>
        <v>0</v>
      </c>
      <c r="N46" s="21">
        <f t="shared" si="4"/>
        <v>0</v>
      </c>
    </row>
    <row r="47" spans="1:14" ht="15.75" customHeight="1">
      <c r="A47" s="7"/>
      <c r="B47" s="7"/>
      <c r="C47" s="7"/>
      <c r="D47" s="7"/>
      <c r="E47" s="7"/>
      <c r="F47" s="7"/>
      <c r="G47" s="7"/>
      <c r="H47" s="7"/>
      <c r="I47" s="7"/>
      <c r="J47" s="7"/>
      <c r="K47" s="7"/>
      <c r="L47" s="7"/>
      <c r="M47" s="7"/>
      <c r="N47" s="7"/>
    </row>
    <row r="48" spans="1:14" ht="15.75" customHeight="1">
      <c r="A48" s="42" t="str">
        <f>'Report Summary'!A54</f>
        <v>Clinical Supervisor</v>
      </c>
      <c r="B48" s="7"/>
      <c r="C48" s="7"/>
      <c r="D48" s="7"/>
      <c r="E48" s="7"/>
      <c r="F48" s="7"/>
      <c r="G48" s="7"/>
      <c r="H48" s="7"/>
      <c r="I48" s="7"/>
      <c r="J48" s="7"/>
      <c r="K48" s="7"/>
      <c r="L48" s="7"/>
      <c r="M48" s="7"/>
      <c r="N48" s="7"/>
    </row>
    <row r="49" spans="1:14" ht="15.75" customHeight="1">
      <c r="A49" s="26" t="s">
        <v>97</v>
      </c>
      <c r="B49" s="2"/>
      <c r="C49" s="2"/>
      <c r="D49" s="2"/>
      <c r="E49" s="2"/>
      <c r="F49" s="2"/>
      <c r="G49" s="2"/>
      <c r="H49" s="2"/>
      <c r="I49" s="2"/>
      <c r="J49" s="2"/>
      <c r="K49" s="2"/>
      <c r="L49" s="2"/>
      <c r="M49" s="2"/>
      <c r="N49" s="2"/>
    </row>
    <row r="50" spans="1:14" ht="15.75" customHeight="1">
      <c r="A50" s="50" t="s">
        <v>98</v>
      </c>
      <c r="B50" s="2"/>
      <c r="C50" s="2"/>
      <c r="D50" s="2"/>
      <c r="E50" s="2"/>
      <c r="F50" s="2"/>
      <c r="G50" s="2"/>
      <c r="H50" s="2"/>
      <c r="I50" s="2"/>
      <c r="J50" s="2"/>
      <c r="K50" s="2"/>
      <c r="L50" s="2"/>
      <c r="M50" s="2"/>
      <c r="N50" s="2"/>
    </row>
    <row r="51" spans="1:14" ht="15.75" customHeight="1">
      <c r="A51" s="50" t="s">
        <v>99</v>
      </c>
      <c r="B51" s="2"/>
      <c r="C51" s="2"/>
      <c r="D51" s="2"/>
      <c r="E51" s="2"/>
      <c r="F51" s="2"/>
      <c r="G51" s="2"/>
      <c r="H51" s="2"/>
      <c r="I51" s="2"/>
      <c r="J51" s="2"/>
      <c r="K51" s="2"/>
      <c r="L51" s="2"/>
      <c r="M51" s="2"/>
      <c r="N51" s="2"/>
    </row>
    <row r="52" spans="1:14" ht="15.75" customHeight="1">
      <c r="A52" s="50" t="s">
        <v>100</v>
      </c>
      <c r="B52" s="2"/>
      <c r="C52" s="2"/>
      <c r="D52" s="2"/>
      <c r="E52" s="2"/>
      <c r="F52" s="2"/>
      <c r="G52" s="2"/>
      <c r="H52" s="2"/>
      <c r="I52" s="2"/>
      <c r="J52" s="2"/>
      <c r="K52" s="2"/>
      <c r="L52" s="2"/>
      <c r="M52" s="2"/>
      <c r="N52" s="2"/>
    </row>
    <row r="53" spans="1:14" ht="15.75" customHeight="1">
      <c r="A53" s="50" t="s">
        <v>101</v>
      </c>
      <c r="B53" s="2"/>
      <c r="C53" s="2"/>
      <c r="D53" s="2"/>
      <c r="E53" s="2"/>
      <c r="F53" s="2"/>
      <c r="G53" s="2"/>
      <c r="H53" s="2"/>
      <c r="I53" s="2"/>
      <c r="J53" s="2"/>
      <c r="K53" s="2"/>
      <c r="L53" s="2"/>
      <c r="M53" s="2"/>
      <c r="N53" s="2"/>
    </row>
    <row r="54" spans="1:14" ht="15.75" customHeight="1">
      <c r="A54" s="51" t="s">
        <v>82</v>
      </c>
      <c r="B54" s="21">
        <f t="shared" ref="B54:N54" si="5">SUM(B49:B53)</f>
        <v>0</v>
      </c>
      <c r="C54" s="21">
        <f t="shared" si="5"/>
        <v>0</v>
      </c>
      <c r="D54" s="21">
        <f t="shared" si="5"/>
        <v>0</v>
      </c>
      <c r="E54" s="21">
        <f t="shared" si="5"/>
        <v>0</v>
      </c>
      <c r="F54" s="21">
        <f t="shared" si="5"/>
        <v>0</v>
      </c>
      <c r="G54" s="21">
        <f t="shared" si="5"/>
        <v>0</v>
      </c>
      <c r="H54" s="21">
        <f t="shared" si="5"/>
        <v>0</v>
      </c>
      <c r="I54" s="21">
        <f t="shared" si="5"/>
        <v>0</v>
      </c>
      <c r="J54" s="21">
        <f t="shared" si="5"/>
        <v>0</v>
      </c>
      <c r="K54" s="21">
        <f t="shared" si="5"/>
        <v>0</v>
      </c>
      <c r="L54" s="21">
        <f t="shared" si="5"/>
        <v>0</v>
      </c>
      <c r="M54" s="21">
        <f t="shared" si="5"/>
        <v>0</v>
      </c>
      <c r="N54" s="21">
        <f t="shared" si="5"/>
        <v>0</v>
      </c>
    </row>
    <row r="55" spans="1:14" ht="15.75" customHeight="1">
      <c r="A55" s="7"/>
      <c r="B55" s="7"/>
      <c r="C55" s="7"/>
      <c r="D55" s="7"/>
      <c r="E55" s="7"/>
      <c r="F55" s="7"/>
      <c r="G55" s="7"/>
      <c r="H55" s="7"/>
      <c r="I55" s="7"/>
      <c r="J55" s="7"/>
      <c r="K55" s="7"/>
      <c r="L55" s="7"/>
      <c r="M55" s="7"/>
      <c r="N55" s="7"/>
    </row>
    <row r="56" spans="1:14" ht="15.75" customHeight="1">
      <c r="A56" s="42" t="s">
        <v>102</v>
      </c>
      <c r="B56" s="7"/>
      <c r="C56" s="7"/>
      <c r="D56" s="7"/>
      <c r="E56" s="7"/>
      <c r="F56" s="7"/>
      <c r="G56" s="7"/>
      <c r="H56" s="7"/>
      <c r="I56" s="7"/>
      <c r="J56" s="7"/>
      <c r="K56" s="7"/>
      <c r="L56" s="7"/>
      <c r="M56" s="7"/>
      <c r="N56" s="7"/>
    </row>
    <row r="57" spans="1:14" ht="15.75" customHeight="1">
      <c r="A57" s="26" t="s">
        <v>97</v>
      </c>
      <c r="B57" s="2"/>
      <c r="C57" s="2"/>
      <c r="D57" s="2"/>
      <c r="E57" s="2"/>
      <c r="F57" s="2"/>
      <c r="G57" s="2"/>
      <c r="H57" s="2"/>
      <c r="I57" s="2"/>
      <c r="J57" s="2"/>
      <c r="K57" s="2"/>
      <c r="L57" s="2"/>
      <c r="M57" s="2"/>
      <c r="N57" s="2"/>
    </row>
    <row r="58" spans="1:14" ht="15.75" customHeight="1">
      <c r="A58" s="50" t="s">
        <v>98</v>
      </c>
      <c r="B58" s="2"/>
      <c r="C58" s="2"/>
      <c r="D58" s="2"/>
      <c r="E58" s="2"/>
      <c r="F58" s="2"/>
      <c r="G58" s="2"/>
      <c r="H58" s="2"/>
      <c r="I58" s="2"/>
      <c r="J58" s="2"/>
      <c r="K58" s="2"/>
      <c r="L58" s="2"/>
      <c r="M58" s="2"/>
      <c r="N58" s="2"/>
    </row>
    <row r="59" spans="1:14" ht="15.75" customHeight="1">
      <c r="A59" s="50" t="s">
        <v>99</v>
      </c>
      <c r="B59" s="2"/>
      <c r="C59" s="2"/>
      <c r="D59" s="2"/>
      <c r="E59" s="2"/>
      <c r="F59" s="2"/>
      <c r="G59" s="2"/>
      <c r="H59" s="2"/>
      <c r="I59" s="2"/>
      <c r="J59" s="2"/>
      <c r="K59" s="2"/>
      <c r="L59" s="2"/>
      <c r="M59" s="2"/>
      <c r="N59" s="2"/>
    </row>
    <row r="60" spans="1:14" ht="15.75" customHeight="1">
      <c r="A60" s="50" t="s">
        <v>100</v>
      </c>
      <c r="B60" s="2"/>
      <c r="C60" s="2"/>
      <c r="D60" s="2"/>
      <c r="E60" s="2"/>
      <c r="F60" s="2"/>
      <c r="G60" s="2"/>
      <c r="H60" s="2"/>
      <c r="I60" s="2"/>
      <c r="J60" s="2"/>
      <c r="K60" s="2"/>
      <c r="L60" s="2"/>
      <c r="M60" s="2"/>
      <c r="N60" s="2"/>
    </row>
    <row r="61" spans="1:14" ht="15.75" customHeight="1">
      <c r="A61" s="50" t="s">
        <v>101</v>
      </c>
      <c r="B61" s="2"/>
      <c r="C61" s="2"/>
      <c r="D61" s="2"/>
      <c r="E61" s="2"/>
      <c r="F61" s="2"/>
      <c r="G61" s="2"/>
      <c r="H61" s="2"/>
      <c r="I61" s="2"/>
      <c r="J61" s="2"/>
      <c r="K61" s="2"/>
      <c r="L61" s="2"/>
      <c r="M61" s="2"/>
      <c r="N61" s="2"/>
    </row>
    <row r="62" spans="1:14" ht="15.75" customHeight="1">
      <c r="A62" s="51" t="s">
        <v>82</v>
      </c>
      <c r="B62" s="21">
        <f t="shared" ref="B62:N62" si="6">SUM(B57:B61)</f>
        <v>0</v>
      </c>
      <c r="C62" s="21">
        <f t="shared" si="6"/>
        <v>0</v>
      </c>
      <c r="D62" s="21">
        <f t="shared" si="6"/>
        <v>0</v>
      </c>
      <c r="E62" s="21">
        <f t="shared" si="6"/>
        <v>0</v>
      </c>
      <c r="F62" s="21">
        <f t="shared" si="6"/>
        <v>0</v>
      </c>
      <c r="G62" s="21">
        <f t="shared" si="6"/>
        <v>0</v>
      </c>
      <c r="H62" s="21">
        <f t="shared" si="6"/>
        <v>0</v>
      </c>
      <c r="I62" s="21">
        <f t="shared" si="6"/>
        <v>0</v>
      </c>
      <c r="J62" s="21">
        <f t="shared" si="6"/>
        <v>0</v>
      </c>
      <c r="K62" s="21">
        <f t="shared" si="6"/>
        <v>0</v>
      </c>
      <c r="L62" s="21">
        <f t="shared" si="6"/>
        <v>0</v>
      </c>
      <c r="M62" s="21">
        <f t="shared" si="6"/>
        <v>0</v>
      </c>
      <c r="N62" s="21">
        <f t="shared" si="6"/>
        <v>0</v>
      </c>
    </row>
    <row r="63" spans="1:14" ht="15.75" customHeight="1">
      <c r="A63" s="7"/>
      <c r="B63" s="7"/>
      <c r="C63" s="7"/>
      <c r="D63" s="7"/>
      <c r="E63" s="7"/>
      <c r="F63" s="7"/>
      <c r="G63" s="7"/>
      <c r="H63" s="7"/>
      <c r="I63" s="7"/>
      <c r="J63" s="7"/>
      <c r="K63" s="7"/>
      <c r="L63" s="7"/>
      <c r="M63" s="7"/>
      <c r="N63" s="7"/>
    </row>
    <row r="64" spans="1:14" ht="15.75" customHeight="1">
      <c r="A64" s="84" t="s">
        <v>103</v>
      </c>
      <c r="B64" s="85">
        <f t="shared" ref="B64:N64" si="7">SUM(B62,B54,B46,B38,B30,B21,B13)</f>
        <v>0</v>
      </c>
      <c r="C64" s="85">
        <f t="shared" si="7"/>
        <v>0</v>
      </c>
      <c r="D64" s="85">
        <f t="shared" si="7"/>
        <v>0</v>
      </c>
      <c r="E64" s="85">
        <f t="shared" si="7"/>
        <v>0</v>
      </c>
      <c r="F64" s="85">
        <f t="shared" si="7"/>
        <v>0</v>
      </c>
      <c r="G64" s="85">
        <f t="shared" si="7"/>
        <v>0</v>
      </c>
      <c r="H64" s="85">
        <f t="shared" si="7"/>
        <v>0</v>
      </c>
      <c r="I64" s="85">
        <f t="shared" si="7"/>
        <v>0</v>
      </c>
      <c r="J64" s="85">
        <f t="shared" si="7"/>
        <v>0</v>
      </c>
      <c r="K64" s="85">
        <f t="shared" si="7"/>
        <v>0</v>
      </c>
      <c r="L64" s="85">
        <f t="shared" si="7"/>
        <v>0</v>
      </c>
      <c r="M64" s="85">
        <f t="shared" si="7"/>
        <v>0</v>
      </c>
      <c r="N64" s="85">
        <f t="shared" si="7"/>
        <v>0</v>
      </c>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N1"/>
  </mergeCells>
  <pageMargins left="0.7" right="0.7" top="0.75" bottom="0.75" header="0" footer="0"/>
  <pageSetup orientation="landscape"/>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000"/>
  <sheetViews>
    <sheetView workbookViewId="0"/>
  </sheetViews>
  <sheetFormatPr defaultColWidth="12.6640625" defaultRowHeight="15" customHeight="1"/>
  <cols>
    <col min="1" max="3" width="8.6640625" customWidth="1"/>
    <col min="4" max="4" width="8.88671875" customWidth="1"/>
    <col min="5" max="26" width="8.6640625" customWidth="1"/>
  </cols>
  <sheetData>
    <row r="1" spans="1:5" ht="12.75" customHeight="1">
      <c r="A1" s="2" t="s">
        <v>12</v>
      </c>
      <c r="B1" s="59" t="s">
        <v>14</v>
      </c>
      <c r="C1" s="2" t="s">
        <v>16</v>
      </c>
      <c r="D1" s="2" t="s">
        <v>104</v>
      </c>
      <c r="E1" s="61" t="s">
        <v>22</v>
      </c>
    </row>
    <row r="2" spans="1:5" ht="12.75" customHeight="1">
      <c r="A2" s="52" t="str">
        <f>'Report Summary'!$B$1</f>
        <v>AAAA</v>
      </c>
      <c r="B2" s="52" t="str">
        <f>'Report Summary'!$B$2</f>
        <v>XXXXXXXXX</v>
      </c>
      <c r="C2" s="86" t="str">
        <f>'Report Summary'!$B$3</f>
        <v>YYYYYY</v>
      </c>
      <c r="D2" s="87">
        <f>'Report Summary'!$B$4</f>
        <v>45016</v>
      </c>
    </row>
    <row r="3" spans="1:5" ht="12.75" customHeight="1"/>
    <row r="4" spans="1:5" ht="12.75" customHeight="1"/>
    <row r="5" spans="1:5" ht="12.75" customHeight="1"/>
    <row r="6" spans="1:5" ht="12.75" customHeight="1"/>
    <row r="7" spans="1:5" ht="12.75" customHeight="1"/>
    <row r="8" spans="1:5" ht="12.75" customHeight="1"/>
    <row r="9" spans="1:5" ht="12.75" customHeight="1"/>
    <row r="10" spans="1:5" ht="12.75" customHeight="1"/>
    <row r="11" spans="1:5" ht="12.75" customHeight="1"/>
    <row r="12" spans="1:5" ht="12.75" customHeight="1"/>
    <row r="13" spans="1:5" ht="12.75" customHeight="1"/>
    <row r="14" spans="1:5" ht="12.75" customHeight="1"/>
    <row r="15" spans="1:5" ht="12.75" customHeight="1"/>
    <row r="16" spans="1:5"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000"/>
  <sheetViews>
    <sheetView workbookViewId="0"/>
  </sheetViews>
  <sheetFormatPr defaultColWidth="12.6640625" defaultRowHeight="15" customHeight="1"/>
  <cols>
    <col min="1" max="26" width="8.6640625" customWidth="1"/>
  </cols>
  <sheetData>
    <row r="1" spans="1:26" ht="12.75" customHeight="1">
      <c r="A1" s="2" t="s">
        <v>18</v>
      </c>
      <c r="B1" s="2"/>
      <c r="C1" s="2"/>
      <c r="D1" s="2"/>
      <c r="E1" s="2"/>
      <c r="F1" s="2"/>
      <c r="G1" s="2"/>
      <c r="H1" s="2"/>
      <c r="I1" s="2"/>
      <c r="J1" s="2"/>
      <c r="K1" s="2"/>
      <c r="L1" s="2"/>
      <c r="M1" s="2"/>
      <c r="N1" s="2"/>
      <c r="O1" s="2"/>
      <c r="P1" s="2"/>
      <c r="Q1" s="2"/>
      <c r="R1" s="2"/>
      <c r="S1" s="2"/>
      <c r="T1" s="2"/>
      <c r="U1" s="2"/>
      <c r="V1" s="2"/>
      <c r="W1" s="2"/>
      <c r="X1" s="2"/>
      <c r="Y1" s="2"/>
      <c r="Z1" s="2"/>
    </row>
    <row r="2" spans="1:26" ht="12.75" customHeight="1">
      <c r="A2" s="60">
        <v>44561</v>
      </c>
    </row>
    <row r="3" spans="1:26" ht="12.75" customHeight="1">
      <c r="A3" s="60">
        <v>44651</v>
      </c>
    </row>
    <row r="4" spans="1:26" ht="12.75" customHeight="1">
      <c r="A4" s="60">
        <v>44742</v>
      </c>
    </row>
    <row r="5" spans="1:26" ht="12.75" customHeight="1">
      <c r="A5" s="60">
        <v>44834</v>
      </c>
    </row>
    <row r="6" spans="1:26" ht="12.75" customHeight="1">
      <c r="A6" s="60">
        <v>44926</v>
      </c>
    </row>
    <row r="7" spans="1:26" ht="12.75" customHeight="1">
      <c r="A7" s="60">
        <v>45016</v>
      </c>
    </row>
    <row r="8" spans="1:26" ht="12.75" customHeight="1">
      <c r="A8" s="60">
        <v>45107</v>
      </c>
    </row>
    <row r="9" spans="1:26" ht="12.75" customHeight="1">
      <c r="A9" s="60">
        <v>45199</v>
      </c>
    </row>
    <row r="10" spans="1:26" ht="12.75" customHeight="1">
      <c r="A10" s="60">
        <v>45291</v>
      </c>
    </row>
    <row r="11" spans="1:26" ht="12.75" customHeight="1">
      <c r="A11" s="60">
        <v>45382</v>
      </c>
    </row>
    <row r="12" spans="1:26" ht="12.75" customHeight="1">
      <c r="A12" s="60">
        <v>45473</v>
      </c>
    </row>
    <row r="13" spans="1:26" ht="12.75" customHeight="1">
      <c r="A13" s="60">
        <v>45565</v>
      </c>
    </row>
    <row r="14" spans="1:26" ht="12.75" customHeight="1">
      <c r="A14" s="60">
        <v>45657</v>
      </c>
    </row>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heetViews>
  <sheetFormatPr defaultColWidth="12.6640625" defaultRowHeight="15" customHeight="1"/>
  <cols>
    <col min="1" max="1" width="48.109375" customWidth="1"/>
    <col min="2" max="2" width="11" customWidth="1"/>
    <col min="3" max="3" width="8.109375" customWidth="1"/>
    <col min="4" max="6" width="7.109375" customWidth="1"/>
    <col min="7" max="7" width="8.109375" customWidth="1"/>
    <col min="8" max="10" width="7.109375" customWidth="1"/>
    <col min="11" max="11" width="8.109375" customWidth="1"/>
    <col min="12" max="14" width="7.109375" customWidth="1"/>
    <col min="15" max="15" width="8.109375" customWidth="1"/>
  </cols>
  <sheetData>
    <row r="1" spans="1:26" ht="12.75" customHeight="1">
      <c r="A1" s="7" t="s">
        <v>12</v>
      </c>
      <c r="B1" s="8" t="s">
        <v>13</v>
      </c>
      <c r="C1" s="7"/>
      <c r="D1" s="7"/>
      <c r="E1" s="7"/>
      <c r="F1" s="7"/>
      <c r="G1" s="7"/>
      <c r="H1" s="7"/>
      <c r="I1" s="7"/>
      <c r="J1" s="7"/>
      <c r="K1" s="7"/>
      <c r="L1" s="7"/>
      <c r="M1" s="7"/>
      <c r="N1" s="7"/>
      <c r="O1" s="7"/>
      <c r="P1" s="9"/>
    </row>
    <row r="2" spans="1:26" ht="12.75" customHeight="1">
      <c r="A2" s="10" t="s">
        <v>14</v>
      </c>
      <c r="B2" s="11" t="s">
        <v>15</v>
      </c>
      <c r="C2" s="7"/>
      <c r="D2" s="7"/>
      <c r="E2" s="7"/>
      <c r="F2" s="7"/>
      <c r="G2" s="7"/>
      <c r="H2" s="7"/>
      <c r="I2" s="7"/>
      <c r="J2" s="7"/>
      <c r="K2" s="7"/>
      <c r="L2" s="7"/>
      <c r="M2" s="7"/>
      <c r="N2" s="7"/>
      <c r="O2" s="7"/>
      <c r="P2" s="12"/>
    </row>
    <row r="3" spans="1:26" ht="12.75" customHeight="1">
      <c r="A3" s="7" t="s">
        <v>16</v>
      </c>
      <c r="B3" s="13" t="s">
        <v>17</v>
      </c>
      <c r="C3" s="7"/>
      <c r="D3" s="7"/>
      <c r="E3" s="7"/>
      <c r="F3" s="7"/>
      <c r="G3" s="7"/>
      <c r="H3" s="7"/>
      <c r="I3" s="7"/>
      <c r="J3" s="7"/>
      <c r="K3" s="7"/>
      <c r="L3" s="7"/>
      <c r="M3" s="7"/>
      <c r="N3" s="7"/>
      <c r="O3" s="7"/>
    </row>
    <row r="4" spans="1:26" ht="12.75" customHeight="1">
      <c r="A4" s="14" t="s">
        <v>18</v>
      </c>
      <c r="B4" s="15">
        <v>45016</v>
      </c>
      <c r="C4" s="88" t="s">
        <v>19</v>
      </c>
      <c r="D4" s="89"/>
      <c r="E4" s="89"/>
      <c r="F4" s="89"/>
      <c r="G4" s="89"/>
      <c r="H4" s="89"/>
      <c r="I4" s="89"/>
      <c r="J4" s="89"/>
      <c r="K4" s="89"/>
      <c r="L4" s="89"/>
      <c r="M4" s="89"/>
      <c r="N4" s="89"/>
      <c r="O4" s="90"/>
      <c r="P4" s="2"/>
      <c r="Q4" s="2"/>
      <c r="R4" s="2"/>
      <c r="S4" s="2"/>
      <c r="T4" s="2"/>
      <c r="U4" s="2"/>
      <c r="V4" s="2"/>
      <c r="W4" s="2"/>
      <c r="X4" s="2"/>
      <c r="Y4" s="2"/>
      <c r="Z4" s="2"/>
    </row>
    <row r="5" spans="1:26" ht="12.75" customHeight="1">
      <c r="A5" s="14"/>
      <c r="B5" s="14"/>
      <c r="C5" s="16">
        <v>44561</v>
      </c>
      <c r="D5" s="16">
        <v>44651</v>
      </c>
      <c r="E5" s="16">
        <v>44742</v>
      </c>
      <c r="F5" s="16">
        <v>44834</v>
      </c>
      <c r="G5" s="16">
        <v>44926</v>
      </c>
      <c r="H5" s="16">
        <v>45016</v>
      </c>
      <c r="I5" s="16">
        <v>45107</v>
      </c>
      <c r="J5" s="16">
        <v>45199</v>
      </c>
      <c r="K5" s="16">
        <v>45291</v>
      </c>
      <c r="L5" s="16">
        <v>45382</v>
      </c>
      <c r="M5" s="16">
        <v>45473</v>
      </c>
      <c r="N5" s="16">
        <v>45565</v>
      </c>
      <c r="O5" s="16">
        <v>45657</v>
      </c>
      <c r="P5" s="2"/>
      <c r="Q5" s="2"/>
      <c r="R5" s="2"/>
      <c r="S5" s="2"/>
      <c r="T5" s="2"/>
      <c r="U5" s="2"/>
      <c r="V5" s="2"/>
      <c r="W5" s="2"/>
      <c r="X5" s="2"/>
      <c r="Y5" s="2"/>
      <c r="Z5" s="2"/>
    </row>
    <row r="6" spans="1:26" ht="12.75" customHeight="1">
      <c r="A6" s="7"/>
      <c r="B6" s="7"/>
      <c r="C6" s="7"/>
      <c r="D6" s="7"/>
      <c r="E6" s="7"/>
      <c r="F6" s="7"/>
      <c r="G6" s="7"/>
      <c r="H6" s="7"/>
      <c r="I6" s="7"/>
      <c r="J6" s="7"/>
      <c r="K6" s="7"/>
      <c r="L6" s="7"/>
      <c r="M6" s="7"/>
      <c r="N6" s="7"/>
      <c r="O6" s="7"/>
      <c r="P6" s="2"/>
      <c r="Q6" s="2"/>
      <c r="R6" s="2"/>
      <c r="S6" s="2"/>
      <c r="T6" s="2"/>
      <c r="U6" s="2"/>
      <c r="V6" s="2"/>
      <c r="W6" s="2"/>
      <c r="X6" s="2"/>
      <c r="Y6" s="2"/>
      <c r="Z6" s="2"/>
    </row>
    <row r="7" spans="1:26" ht="12.75" customHeight="1">
      <c r="A7" s="17" t="s">
        <v>20</v>
      </c>
      <c r="B7" s="14"/>
      <c r="C7" s="18">
        <f>TurnoverRetention!C4</f>
        <v>44470</v>
      </c>
      <c r="D7" s="18">
        <f>TurnoverRetention!D4</f>
        <v>44562</v>
      </c>
      <c r="E7" s="18">
        <f>TurnoverRetention!E4</f>
        <v>44652</v>
      </c>
      <c r="F7" s="18">
        <f>TurnoverRetention!F4</f>
        <v>44743</v>
      </c>
      <c r="G7" s="18">
        <f>TurnoverRetention!G4</f>
        <v>44835</v>
      </c>
      <c r="H7" s="18">
        <f>TurnoverRetention!H4</f>
        <v>44927</v>
      </c>
      <c r="I7" s="18">
        <f>TurnoverRetention!I4</f>
        <v>45017</v>
      </c>
      <c r="J7" s="18">
        <f>TurnoverRetention!J4</f>
        <v>45108</v>
      </c>
      <c r="K7" s="18">
        <f>TurnoverRetention!K4</f>
        <v>45200</v>
      </c>
      <c r="L7" s="18">
        <f>TurnoverRetention!L4</f>
        <v>45292</v>
      </c>
      <c r="M7" s="18">
        <f>TurnoverRetention!M4</f>
        <v>45383</v>
      </c>
      <c r="N7" s="18">
        <f>TurnoverRetention!N4</f>
        <v>45474</v>
      </c>
      <c r="O7" s="18">
        <f>TurnoverRetention!O4</f>
        <v>45566</v>
      </c>
    </row>
    <row r="8" spans="1:26" ht="12.75" customHeight="1">
      <c r="A8" s="10"/>
      <c r="B8" s="7"/>
      <c r="C8" s="7"/>
      <c r="D8" s="7"/>
      <c r="E8" s="7"/>
      <c r="F8" s="7"/>
      <c r="G8" s="7"/>
      <c r="H8" s="7"/>
      <c r="I8" s="7"/>
      <c r="J8" s="7"/>
      <c r="K8" s="7"/>
      <c r="L8" s="7"/>
      <c r="M8" s="7"/>
      <c r="N8" s="7"/>
      <c r="O8" s="7"/>
    </row>
    <row r="9" spans="1:26" ht="12.75" customHeight="1">
      <c r="A9" s="19" t="s">
        <v>21</v>
      </c>
      <c r="B9" s="7"/>
      <c r="C9" s="2"/>
      <c r="D9" s="2"/>
      <c r="E9" s="2"/>
      <c r="F9" s="2"/>
      <c r="G9" s="2"/>
      <c r="H9" s="2"/>
      <c r="I9" s="2"/>
      <c r="J9" s="2"/>
      <c r="K9" s="2"/>
      <c r="L9" s="2"/>
      <c r="M9" s="2"/>
      <c r="N9" s="2"/>
      <c r="O9" s="2"/>
      <c r="P9" s="2"/>
      <c r="Q9" s="2"/>
      <c r="R9" s="2"/>
      <c r="S9" s="2"/>
      <c r="T9" s="2"/>
      <c r="U9" s="2"/>
      <c r="V9" s="2"/>
      <c r="W9" s="2"/>
      <c r="X9" s="2"/>
      <c r="Y9" s="2"/>
      <c r="Z9" s="2"/>
    </row>
    <row r="10" spans="1:26" ht="12.75" customHeight="1">
      <c r="A10" s="19" t="s">
        <v>22</v>
      </c>
      <c r="B10" s="7"/>
      <c r="C10" s="2"/>
      <c r="D10" s="2"/>
      <c r="E10" s="2"/>
      <c r="F10" s="2"/>
      <c r="G10" s="2"/>
      <c r="H10" s="2"/>
      <c r="I10" s="2"/>
      <c r="J10" s="2"/>
      <c r="K10" s="2"/>
      <c r="L10" s="2"/>
      <c r="M10" s="2"/>
      <c r="N10" s="2"/>
      <c r="O10" s="2"/>
    </row>
    <row r="11" spans="1:26" ht="12.75" customHeight="1">
      <c r="A11" s="20" t="s">
        <v>23</v>
      </c>
      <c r="B11" s="21"/>
      <c r="C11" s="22">
        <f>C10/TurnoverRetention!C10</f>
        <v>0</v>
      </c>
      <c r="D11" s="21"/>
      <c r="E11" s="21"/>
      <c r="F11" s="21"/>
      <c r="G11" s="21"/>
      <c r="H11" s="21"/>
      <c r="I11" s="21"/>
      <c r="J11" s="21"/>
      <c r="K11" s="21"/>
      <c r="L11" s="21"/>
      <c r="M11" s="21"/>
      <c r="N11" s="21"/>
      <c r="O11" s="21"/>
    </row>
    <row r="12" spans="1:26" ht="12.75" customHeight="1">
      <c r="A12" s="19" t="s">
        <v>24</v>
      </c>
      <c r="B12" s="7"/>
      <c r="C12" s="23"/>
      <c r="D12" s="2"/>
      <c r="E12" s="2"/>
      <c r="F12" s="2"/>
      <c r="G12" s="2"/>
      <c r="H12" s="2"/>
      <c r="I12" s="2"/>
      <c r="J12" s="2"/>
      <c r="K12" s="2"/>
      <c r="L12" s="2"/>
      <c r="M12" s="2"/>
      <c r="N12" s="2"/>
      <c r="O12" s="2"/>
      <c r="P12" s="2"/>
      <c r="Q12" s="2"/>
      <c r="R12" s="2"/>
      <c r="S12" s="2"/>
      <c r="T12" s="2"/>
      <c r="U12" s="2"/>
      <c r="V12" s="2"/>
      <c r="W12" s="2"/>
      <c r="X12" s="2"/>
      <c r="Y12" s="2"/>
      <c r="Z12" s="2"/>
    </row>
    <row r="13" spans="1:26" ht="12.75" customHeight="1">
      <c r="A13" s="24" t="s">
        <v>23</v>
      </c>
      <c r="B13" s="7"/>
      <c r="C13" s="23"/>
      <c r="D13" s="2"/>
      <c r="E13" s="2"/>
      <c r="F13" s="2"/>
      <c r="G13" s="2"/>
      <c r="H13" s="2"/>
      <c r="I13" s="2"/>
      <c r="J13" s="2"/>
      <c r="K13" s="2"/>
      <c r="L13" s="2"/>
      <c r="M13" s="2"/>
      <c r="N13" s="2"/>
      <c r="O13" s="2"/>
      <c r="P13" s="2"/>
      <c r="Q13" s="2"/>
      <c r="R13" s="2"/>
      <c r="S13" s="2"/>
      <c r="T13" s="2"/>
      <c r="U13" s="2"/>
      <c r="V13" s="2"/>
      <c r="W13" s="2"/>
      <c r="X13" s="2"/>
      <c r="Y13" s="2"/>
      <c r="Z13" s="2"/>
    </row>
    <row r="14" spans="1:26" ht="12.75" customHeight="1">
      <c r="A14" s="19" t="s">
        <v>25</v>
      </c>
      <c r="B14" s="7"/>
      <c r="C14" s="2"/>
      <c r="D14" s="2"/>
      <c r="E14" s="2"/>
      <c r="F14" s="2"/>
      <c r="G14" s="2"/>
      <c r="H14" s="2"/>
      <c r="I14" s="2"/>
      <c r="J14" s="2"/>
      <c r="K14" s="2"/>
      <c r="L14" s="2"/>
      <c r="M14" s="2"/>
      <c r="N14" s="2"/>
      <c r="O14" s="2"/>
    </row>
    <row r="15" spans="1:26" ht="12.75" customHeight="1">
      <c r="A15" s="20" t="s">
        <v>26</v>
      </c>
      <c r="B15" s="21"/>
      <c r="C15" s="22">
        <f>C14/TurnoverRetention!C10</f>
        <v>0</v>
      </c>
      <c r="D15" s="22"/>
      <c r="E15" s="21"/>
      <c r="F15" s="21"/>
      <c r="G15" s="21"/>
      <c r="H15" s="21"/>
      <c r="I15" s="21"/>
      <c r="J15" s="21"/>
      <c r="K15" s="21"/>
      <c r="L15" s="21"/>
      <c r="M15" s="21"/>
      <c r="N15" s="21"/>
      <c r="O15" s="21"/>
    </row>
    <row r="16" spans="1:26" ht="12.75" customHeight="1">
      <c r="A16" s="19" t="s">
        <v>27</v>
      </c>
      <c r="B16" s="7"/>
      <c r="C16" s="25"/>
      <c r="D16" s="25"/>
      <c r="E16" s="7"/>
      <c r="F16" s="7"/>
      <c r="G16" s="7"/>
      <c r="H16" s="7"/>
      <c r="I16" s="7"/>
      <c r="J16" s="7"/>
      <c r="K16" s="7"/>
      <c r="L16" s="7"/>
      <c r="M16" s="7"/>
      <c r="N16" s="7"/>
      <c r="O16" s="7"/>
    </row>
    <row r="17" spans="1:15" ht="12.75" customHeight="1">
      <c r="A17" s="19" t="s">
        <v>28</v>
      </c>
      <c r="B17" s="7"/>
      <c r="C17" s="25"/>
      <c r="D17" s="25"/>
      <c r="E17" s="7"/>
      <c r="F17" s="7"/>
      <c r="G17" s="7"/>
      <c r="H17" s="7"/>
      <c r="I17" s="7"/>
      <c r="J17" s="7"/>
      <c r="K17" s="7"/>
      <c r="L17" s="7"/>
      <c r="M17" s="7"/>
      <c r="N17" s="7"/>
      <c r="O17" s="7"/>
    </row>
    <row r="18" spans="1:15" ht="12.75" customHeight="1">
      <c r="A18" s="19" t="s">
        <v>29</v>
      </c>
      <c r="B18" s="7"/>
      <c r="C18" s="2"/>
      <c r="D18" s="2"/>
      <c r="E18" s="2"/>
      <c r="F18" s="2"/>
      <c r="G18" s="2"/>
      <c r="H18" s="2"/>
      <c r="I18" s="2"/>
      <c r="J18" s="2"/>
      <c r="K18" s="2"/>
      <c r="L18" s="2"/>
      <c r="M18" s="2"/>
      <c r="N18" s="2"/>
      <c r="O18" s="2"/>
    </row>
    <row r="19" spans="1:15" ht="12.75" customHeight="1">
      <c r="A19" s="19" t="s">
        <v>30</v>
      </c>
      <c r="B19" s="7"/>
      <c r="C19" s="2"/>
      <c r="D19" s="2"/>
      <c r="E19" s="2"/>
      <c r="F19" s="2"/>
      <c r="G19" s="2"/>
      <c r="H19" s="2"/>
      <c r="I19" s="2"/>
      <c r="J19" s="2"/>
      <c r="K19" s="2"/>
      <c r="L19" s="2"/>
      <c r="M19" s="2"/>
      <c r="N19" s="2"/>
      <c r="O19" s="2"/>
    </row>
    <row r="20" spans="1:15" ht="12.75" customHeight="1">
      <c r="A20" s="19" t="s">
        <v>31</v>
      </c>
      <c r="B20" s="7"/>
      <c r="C20" s="2"/>
      <c r="D20" s="2"/>
      <c r="E20" s="2"/>
      <c r="F20" s="2"/>
      <c r="G20" s="2"/>
      <c r="H20" s="2"/>
      <c r="I20" s="2"/>
      <c r="J20" s="2"/>
      <c r="K20" s="2"/>
      <c r="L20" s="2"/>
      <c r="M20" s="2"/>
      <c r="N20" s="2"/>
      <c r="O20" s="2"/>
    </row>
    <row r="21" spans="1:15" ht="12.75" customHeight="1">
      <c r="A21" s="19" t="s">
        <v>32</v>
      </c>
      <c r="B21" s="26"/>
      <c r="C21" s="2"/>
      <c r="D21" s="2"/>
      <c r="E21" s="2"/>
      <c r="F21" s="2"/>
      <c r="G21" s="2"/>
      <c r="H21" s="2"/>
      <c r="I21" s="2"/>
      <c r="J21" s="2"/>
      <c r="K21" s="2"/>
      <c r="L21" s="2"/>
      <c r="M21" s="2"/>
      <c r="N21" s="2"/>
      <c r="O21" s="2"/>
    </row>
    <row r="22" spans="1:15" ht="12.75" customHeight="1">
      <c r="A22" s="27"/>
      <c r="B22" s="21"/>
      <c r="C22" s="21"/>
      <c r="D22" s="21"/>
      <c r="E22" s="21"/>
      <c r="F22" s="21"/>
      <c r="G22" s="21"/>
      <c r="H22" s="21"/>
      <c r="I22" s="21"/>
      <c r="J22" s="21"/>
      <c r="K22" s="21"/>
      <c r="L22" s="21"/>
      <c r="M22" s="21"/>
      <c r="N22" s="21"/>
      <c r="O22" s="21"/>
    </row>
    <row r="23" spans="1:15" ht="12.75" customHeight="1">
      <c r="A23" s="10" t="s">
        <v>33</v>
      </c>
      <c r="B23" s="7"/>
      <c r="C23" s="2"/>
      <c r="D23" s="2"/>
      <c r="E23" s="2"/>
      <c r="F23" s="2"/>
      <c r="G23" s="2"/>
      <c r="H23" s="2"/>
      <c r="I23" s="2"/>
      <c r="J23" s="2"/>
      <c r="K23" s="2"/>
      <c r="L23" s="2"/>
      <c r="M23" s="2"/>
      <c r="N23" s="2"/>
      <c r="O23" s="2"/>
    </row>
    <row r="24" spans="1:15" ht="12.75" customHeight="1">
      <c r="A24" s="28" t="s">
        <v>34</v>
      </c>
      <c r="B24" s="7"/>
      <c r="C24" s="29">
        <f t="shared" ref="C24:O24" si="0">C23*0.8</f>
        <v>0</v>
      </c>
      <c r="D24" s="29">
        <f t="shared" si="0"/>
        <v>0</v>
      </c>
      <c r="E24" s="29">
        <f t="shared" si="0"/>
        <v>0</v>
      </c>
      <c r="F24" s="29">
        <f t="shared" si="0"/>
        <v>0</v>
      </c>
      <c r="G24" s="29">
        <f t="shared" si="0"/>
        <v>0</v>
      </c>
      <c r="H24" s="29">
        <f t="shared" si="0"/>
        <v>0</v>
      </c>
      <c r="I24" s="29">
        <f t="shared" si="0"/>
        <v>0</v>
      </c>
      <c r="J24" s="29">
        <f t="shared" si="0"/>
        <v>0</v>
      </c>
      <c r="K24" s="29">
        <f t="shared" si="0"/>
        <v>0</v>
      </c>
      <c r="L24" s="29">
        <f t="shared" si="0"/>
        <v>0</v>
      </c>
      <c r="M24" s="29">
        <f t="shared" si="0"/>
        <v>0</v>
      </c>
      <c r="N24" s="29">
        <f t="shared" si="0"/>
        <v>0</v>
      </c>
      <c r="O24" s="29">
        <f t="shared" si="0"/>
        <v>0</v>
      </c>
    </row>
    <row r="25" spans="1:15" ht="12.75" customHeight="1">
      <c r="A25" s="27"/>
      <c r="B25" s="21"/>
      <c r="C25" s="21"/>
      <c r="D25" s="21"/>
      <c r="E25" s="21"/>
      <c r="F25" s="21"/>
      <c r="G25" s="21"/>
      <c r="H25" s="21"/>
      <c r="I25" s="21"/>
      <c r="J25" s="21"/>
      <c r="K25" s="21"/>
      <c r="L25" s="21"/>
      <c r="M25" s="21"/>
      <c r="N25" s="21"/>
      <c r="O25" s="21"/>
    </row>
    <row r="26" spans="1:15" ht="12.75" customHeight="1">
      <c r="A26" s="30" t="s">
        <v>35</v>
      </c>
      <c r="B26" s="7"/>
      <c r="C26" s="7"/>
      <c r="D26" s="7"/>
      <c r="E26" s="7"/>
      <c r="F26" s="7"/>
      <c r="G26" s="7"/>
      <c r="H26" s="7"/>
      <c r="I26" s="7"/>
      <c r="J26" s="7"/>
      <c r="K26" s="7"/>
      <c r="L26" s="7"/>
      <c r="M26" s="7"/>
      <c r="N26" s="7"/>
      <c r="O26" s="7"/>
    </row>
    <row r="27" spans="1:15" ht="12.75" customHeight="1">
      <c r="A27" s="31" t="s">
        <v>36</v>
      </c>
      <c r="B27" s="7"/>
      <c r="C27" s="2"/>
      <c r="D27" s="2"/>
      <c r="E27" s="2"/>
      <c r="F27" s="2"/>
      <c r="G27" s="2"/>
      <c r="H27" s="2"/>
      <c r="I27" s="2"/>
      <c r="J27" s="2"/>
      <c r="K27" s="2"/>
      <c r="L27" s="2"/>
      <c r="M27" s="2"/>
      <c r="N27" s="2"/>
      <c r="O27" s="2"/>
    </row>
    <row r="28" spans="1:15" ht="12.75" customHeight="1">
      <c r="A28" s="10" t="s">
        <v>37</v>
      </c>
      <c r="B28" s="7"/>
      <c r="C28" s="2"/>
      <c r="D28" s="2"/>
      <c r="E28" s="2"/>
      <c r="F28" s="2"/>
      <c r="G28" s="2"/>
      <c r="H28" s="2"/>
      <c r="I28" s="2"/>
      <c r="J28" s="2"/>
      <c r="K28" s="2"/>
      <c r="L28" s="2"/>
      <c r="M28" s="2"/>
      <c r="N28" s="2"/>
      <c r="O28" s="2"/>
    </row>
    <row r="29" spans="1:15" ht="12.75" customHeight="1">
      <c r="A29" s="10" t="s">
        <v>38</v>
      </c>
      <c r="B29" s="7"/>
      <c r="C29" s="2"/>
      <c r="D29" s="2"/>
      <c r="E29" s="2"/>
      <c r="F29" s="2"/>
      <c r="G29" s="2"/>
      <c r="H29" s="2"/>
      <c r="I29" s="2"/>
      <c r="J29" s="2"/>
      <c r="K29" s="2"/>
      <c r="L29" s="2"/>
      <c r="M29" s="2"/>
      <c r="N29" s="2"/>
      <c r="O29" s="2"/>
    </row>
    <row r="30" spans="1:15" ht="12.75" customHeight="1">
      <c r="A30" s="10" t="s">
        <v>39</v>
      </c>
      <c r="B30" s="7"/>
      <c r="C30" s="2"/>
      <c r="D30" s="2"/>
      <c r="E30" s="2"/>
      <c r="F30" s="2"/>
      <c r="G30" s="2"/>
      <c r="H30" s="2"/>
      <c r="I30" s="2"/>
      <c r="J30" s="2"/>
      <c r="K30" s="2"/>
      <c r="L30" s="2"/>
      <c r="M30" s="2"/>
      <c r="N30" s="2"/>
      <c r="O30" s="2"/>
    </row>
    <row r="31" spans="1:15" ht="12.75" customHeight="1">
      <c r="A31" s="10" t="s">
        <v>40</v>
      </c>
      <c r="B31" s="7"/>
      <c r="C31" s="2"/>
      <c r="D31" s="2"/>
      <c r="E31" s="2"/>
      <c r="F31" s="2"/>
      <c r="G31" s="2"/>
      <c r="H31" s="2"/>
      <c r="I31" s="2"/>
      <c r="J31" s="2"/>
      <c r="K31" s="2"/>
      <c r="L31" s="2"/>
      <c r="M31" s="2"/>
      <c r="N31" s="2"/>
      <c r="O31" s="2"/>
    </row>
    <row r="32" spans="1:15" ht="12.75" customHeight="1">
      <c r="A32" s="10" t="s">
        <v>41</v>
      </c>
      <c r="B32" s="7"/>
      <c r="C32" s="2"/>
      <c r="D32" s="2"/>
      <c r="E32" s="2"/>
      <c r="F32" s="2"/>
      <c r="G32" s="2"/>
      <c r="H32" s="2"/>
      <c r="I32" s="2"/>
      <c r="J32" s="2"/>
      <c r="K32" s="2"/>
      <c r="L32" s="2"/>
      <c r="M32" s="2"/>
      <c r="N32" s="2"/>
      <c r="O32" s="2"/>
    </row>
    <row r="33" spans="1:15" ht="12.75" customHeight="1">
      <c r="A33" s="10" t="s">
        <v>42</v>
      </c>
      <c r="B33" s="7"/>
      <c r="C33" s="2"/>
      <c r="D33" s="2"/>
      <c r="E33" s="2"/>
      <c r="F33" s="2"/>
      <c r="G33" s="2"/>
      <c r="H33" s="2"/>
      <c r="I33" s="2"/>
      <c r="J33" s="2"/>
      <c r="K33" s="2"/>
      <c r="L33" s="2"/>
      <c r="M33" s="2"/>
      <c r="N33" s="2"/>
      <c r="O33" s="2"/>
    </row>
    <row r="34" spans="1:15" ht="12.75" customHeight="1">
      <c r="A34" s="10" t="s">
        <v>43</v>
      </c>
      <c r="B34" s="7"/>
      <c r="C34" s="2"/>
      <c r="D34" s="2"/>
      <c r="E34" s="2"/>
      <c r="F34" s="2"/>
      <c r="G34" s="2"/>
      <c r="H34" s="2"/>
      <c r="I34" s="2"/>
      <c r="J34" s="2"/>
      <c r="K34" s="2"/>
      <c r="L34" s="2"/>
      <c r="M34" s="2"/>
      <c r="N34" s="2"/>
      <c r="O34" s="2"/>
    </row>
    <row r="35" spans="1:15" ht="12.75" customHeight="1">
      <c r="A35" s="26" t="s">
        <v>44</v>
      </c>
      <c r="B35" s="7"/>
      <c r="C35" s="2"/>
      <c r="D35" s="2"/>
      <c r="E35" s="2"/>
      <c r="F35" s="2"/>
      <c r="G35" s="2"/>
      <c r="H35" s="2"/>
      <c r="I35" s="2"/>
      <c r="J35" s="2"/>
      <c r="K35" s="2"/>
      <c r="L35" s="2"/>
      <c r="M35" s="2"/>
      <c r="N35" s="2"/>
      <c r="O35" s="2"/>
    </row>
    <row r="36" spans="1:15" ht="12.75" customHeight="1">
      <c r="A36" s="32"/>
      <c r="B36" s="32"/>
      <c r="C36" s="32"/>
      <c r="D36" s="32"/>
      <c r="E36" s="32"/>
      <c r="F36" s="32"/>
      <c r="G36" s="32"/>
      <c r="H36" s="32"/>
      <c r="I36" s="32"/>
      <c r="J36" s="32"/>
      <c r="K36" s="32"/>
      <c r="L36" s="32"/>
      <c r="M36" s="32"/>
      <c r="N36" s="32"/>
      <c r="O36" s="32"/>
    </row>
    <row r="37" spans="1:15" ht="12.75" hidden="1" customHeight="1">
      <c r="A37" s="33" t="s">
        <v>45</v>
      </c>
    </row>
    <row r="38" spans="1:15" ht="12.75" hidden="1" customHeight="1">
      <c r="A38" s="33" t="s">
        <v>46</v>
      </c>
    </row>
    <row r="39" spans="1:15" ht="12.75" hidden="1" customHeight="1">
      <c r="A39" s="33" t="s">
        <v>47</v>
      </c>
    </row>
    <row r="40" spans="1:15" ht="12.75" hidden="1" customHeight="1">
      <c r="A40" s="33" t="s">
        <v>48</v>
      </c>
    </row>
    <row r="41" spans="1:15" ht="12.75" hidden="1" customHeight="1">
      <c r="A41" s="33" t="s">
        <v>49</v>
      </c>
    </row>
    <row r="42" spans="1:15" ht="12.75" hidden="1" customHeight="1">
      <c r="A42" s="34" t="s">
        <v>50</v>
      </c>
    </row>
    <row r="43" spans="1:15" ht="12.75" hidden="1" customHeight="1">
      <c r="A43" s="33" t="s">
        <v>51</v>
      </c>
    </row>
    <row r="44" spans="1:15" ht="12.75" hidden="1" customHeight="1">
      <c r="A44" s="33" t="s">
        <v>52</v>
      </c>
    </row>
    <row r="45" spans="1:15" ht="12.75" hidden="1" customHeight="1">
      <c r="A45" s="33" t="s">
        <v>53</v>
      </c>
    </row>
    <row r="46" spans="1:15" ht="12.75" hidden="1" customHeight="1">
      <c r="A46" s="35"/>
    </row>
    <row r="47" spans="1:15" ht="12.75" hidden="1" customHeight="1">
      <c r="A47" s="33" t="s">
        <v>54</v>
      </c>
    </row>
    <row r="48" spans="1:15" ht="12.75" hidden="1" customHeight="1">
      <c r="A48" s="33" t="s">
        <v>55</v>
      </c>
    </row>
    <row r="49" spans="1:1" ht="12.75" hidden="1" customHeight="1">
      <c r="A49" s="33" t="s">
        <v>56</v>
      </c>
    </row>
    <row r="50" spans="1:1" ht="12.75" hidden="1" customHeight="1">
      <c r="A50" s="33" t="s">
        <v>57</v>
      </c>
    </row>
    <row r="51" spans="1:1" ht="12.75" hidden="1" customHeight="1">
      <c r="A51" s="33" t="s">
        <v>58</v>
      </c>
    </row>
    <row r="52" spans="1:1" ht="12.75" hidden="1" customHeight="1">
      <c r="A52" s="33" t="s">
        <v>59</v>
      </c>
    </row>
    <row r="53" spans="1:1" ht="12.75" hidden="1" customHeight="1">
      <c r="A53" s="36" t="s">
        <v>60</v>
      </c>
    </row>
    <row r="54" spans="1:1" ht="12.75" hidden="1" customHeight="1">
      <c r="A54" s="33" t="s">
        <v>61</v>
      </c>
    </row>
    <row r="55" spans="1:1" ht="12.75" hidden="1" customHeight="1">
      <c r="A55" s="35"/>
    </row>
    <row r="56" spans="1:1" ht="12.75" hidden="1" customHeight="1"/>
    <row r="57" spans="1:1" ht="12.75" customHeight="1"/>
    <row r="58" spans="1:1" ht="12.75" customHeight="1"/>
    <row r="59" spans="1:1" ht="12.75" customHeight="1"/>
    <row r="60" spans="1:1" ht="12.75" customHeight="1"/>
    <row r="61" spans="1:1" ht="12.75" customHeight="1"/>
    <row r="62" spans="1:1" ht="12.75" customHeight="1"/>
    <row r="63" spans="1:1" ht="12.75" customHeight="1"/>
    <row r="64" spans="1:1"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C4:O4"/>
  </mergeCells>
  <pageMargins left="0.7" right="0.7" top="0.75" bottom="0.75" header="0" footer="0"/>
  <pageSetup orientation="portrait"/>
  <legacyDrawing r:id="rId1"/>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List!$A$2:$A$14</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6640625" defaultRowHeight="15" customHeight="1"/>
  <cols>
    <col min="1" max="1" width="43.109375" customWidth="1"/>
    <col min="2" max="2" width="10.109375" customWidth="1"/>
    <col min="3" max="3" width="8.109375" customWidth="1"/>
    <col min="4" max="6" width="7.109375" customWidth="1"/>
    <col min="7" max="7" width="8.109375" customWidth="1"/>
    <col min="8" max="10" width="7.109375" customWidth="1"/>
    <col min="11" max="11" width="8.109375" customWidth="1"/>
    <col min="12" max="14" width="7.109375" customWidth="1"/>
    <col min="15" max="15" width="8.109375" customWidth="1"/>
    <col min="16" max="26" width="8.6640625" customWidth="1"/>
  </cols>
  <sheetData>
    <row r="1" spans="1:26" ht="12.75" customHeight="1">
      <c r="A1" s="7"/>
      <c r="B1" s="37"/>
      <c r="C1" s="88" t="s">
        <v>19</v>
      </c>
      <c r="D1" s="89"/>
      <c r="E1" s="89"/>
      <c r="F1" s="89"/>
      <c r="G1" s="89"/>
      <c r="H1" s="89"/>
      <c r="I1" s="89"/>
      <c r="J1" s="89"/>
      <c r="K1" s="89"/>
      <c r="L1" s="89"/>
      <c r="M1" s="89"/>
      <c r="N1" s="89"/>
      <c r="O1" s="90"/>
    </row>
    <row r="2" spans="1:26" ht="12.75" customHeight="1">
      <c r="A2" s="38"/>
      <c r="B2" s="16"/>
      <c r="C2" s="16">
        <v>44561</v>
      </c>
      <c r="D2" s="16">
        <v>44651</v>
      </c>
      <c r="E2" s="16">
        <v>44742</v>
      </c>
      <c r="F2" s="16">
        <v>44834</v>
      </c>
      <c r="G2" s="16">
        <v>44926</v>
      </c>
      <c r="H2" s="16">
        <v>45016</v>
      </c>
      <c r="I2" s="16">
        <v>45107</v>
      </c>
      <c r="J2" s="16">
        <v>45199</v>
      </c>
      <c r="K2" s="16">
        <v>45291</v>
      </c>
      <c r="L2" s="16">
        <v>45382</v>
      </c>
      <c r="M2" s="16">
        <v>45473</v>
      </c>
      <c r="N2" s="16">
        <v>45565</v>
      </c>
      <c r="O2" s="16">
        <v>45657</v>
      </c>
    </row>
    <row r="3" spans="1:26" ht="12.75" customHeight="1">
      <c r="A3" s="19" t="s">
        <v>62</v>
      </c>
      <c r="B3" s="7"/>
      <c r="C3" s="7"/>
      <c r="D3" s="7"/>
      <c r="E3" s="7"/>
      <c r="F3" s="7"/>
      <c r="G3" s="7"/>
      <c r="H3" s="7"/>
      <c r="I3" s="7"/>
      <c r="J3" s="7"/>
      <c r="K3" s="7"/>
      <c r="L3" s="7"/>
      <c r="M3" s="7"/>
      <c r="N3" s="7"/>
      <c r="O3" s="7"/>
    </row>
    <row r="4" spans="1:26" ht="12.75" customHeight="1">
      <c r="A4" s="39" t="s">
        <v>63</v>
      </c>
      <c r="B4" s="7"/>
      <c r="C4" s="40">
        <v>44470</v>
      </c>
      <c r="D4" s="40">
        <f t="shared" ref="D4:O4" si="0">C5</f>
        <v>44562</v>
      </c>
      <c r="E4" s="40">
        <f t="shared" si="0"/>
        <v>44652</v>
      </c>
      <c r="F4" s="40">
        <f t="shared" si="0"/>
        <v>44743</v>
      </c>
      <c r="G4" s="40">
        <f t="shared" si="0"/>
        <v>44835</v>
      </c>
      <c r="H4" s="40">
        <f t="shared" si="0"/>
        <v>44927</v>
      </c>
      <c r="I4" s="40">
        <f t="shared" si="0"/>
        <v>45017</v>
      </c>
      <c r="J4" s="40">
        <f t="shared" si="0"/>
        <v>45108</v>
      </c>
      <c r="K4" s="40">
        <f t="shared" si="0"/>
        <v>45200</v>
      </c>
      <c r="L4" s="40">
        <f t="shared" si="0"/>
        <v>45292</v>
      </c>
      <c r="M4" s="40">
        <f t="shared" si="0"/>
        <v>45383</v>
      </c>
      <c r="N4" s="40">
        <f t="shared" si="0"/>
        <v>45474</v>
      </c>
      <c r="O4" s="40">
        <f t="shared" si="0"/>
        <v>45566</v>
      </c>
    </row>
    <row r="5" spans="1:26" ht="12.75" customHeight="1">
      <c r="A5" s="41" t="s">
        <v>64</v>
      </c>
      <c r="B5" s="14"/>
      <c r="C5" s="18">
        <v>44562</v>
      </c>
      <c r="D5" s="18">
        <v>44652</v>
      </c>
      <c r="E5" s="18">
        <v>44743</v>
      </c>
      <c r="F5" s="18">
        <v>44835</v>
      </c>
      <c r="G5" s="18">
        <v>44927</v>
      </c>
      <c r="H5" s="18">
        <v>45017</v>
      </c>
      <c r="I5" s="18">
        <v>45108</v>
      </c>
      <c r="J5" s="18">
        <v>45200</v>
      </c>
      <c r="K5" s="18">
        <v>45292</v>
      </c>
      <c r="L5" s="18">
        <v>45383</v>
      </c>
      <c r="M5" s="18">
        <v>45474</v>
      </c>
      <c r="N5" s="18">
        <v>45566</v>
      </c>
      <c r="O5" s="18">
        <v>45658</v>
      </c>
    </row>
    <row r="6" spans="1:26" ht="12.75" customHeight="1">
      <c r="A6" s="7"/>
      <c r="B6" s="7"/>
      <c r="C6" s="7"/>
      <c r="D6" s="7"/>
      <c r="E6" s="7"/>
      <c r="F6" s="7"/>
      <c r="G6" s="7"/>
      <c r="H6" s="7"/>
      <c r="I6" s="7"/>
      <c r="J6" s="7"/>
      <c r="K6" s="7"/>
      <c r="L6" s="7"/>
      <c r="M6" s="7"/>
      <c r="N6" s="7"/>
      <c r="O6" s="7"/>
    </row>
    <row r="7" spans="1:26" ht="12.75" customHeight="1">
      <c r="A7" s="42" t="s">
        <v>65</v>
      </c>
      <c r="B7" s="7"/>
      <c r="C7" s="26"/>
      <c r="D7" s="26"/>
      <c r="E7" s="7"/>
      <c r="F7" s="7"/>
      <c r="G7" s="7"/>
      <c r="H7" s="7"/>
      <c r="I7" s="7"/>
      <c r="J7" s="7"/>
      <c r="K7" s="7"/>
      <c r="L7" s="7"/>
      <c r="M7" s="7"/>
      <c r="N7" s="7"/>
      <c r="O7" s="7"/>
    </row>
    <row r="8" spans="1:26" ht="12.75" customHeight="1">
      <c r="A8" s="43" t="s">
        <v>66</v>
      </c>
      <c r="B8" s="7"/>
      <c r="C8" s="44">
        <f>SUM('In-Home'!C8,'Community Based DSP'!C8,'Group Home'!C8,'Specialty Habilitation'!C8,'Nursing Supported Group Home'!C8,Nursing!C8,Therapy!C8)</f>
        <v>0</v>
      </c>
      <c r="D8" s="44">
        <f>SUM('In-Home'!D8,'Community Based DSP'!D8,'Group Home'!D8,'Specialty Habilitation'!D8,'Nursing Supported Group Home'!D8,Nursing!D8,Therapy!D8)</f>
        <v>0</v>
      </c>
      <c r="E8" s="44">
        <f>SUM('In-Home'!E8,'Community Based DSP'!E8,'Group Home'!E8,'Specialty Habilitation'!E8,'Nursing Supported Group Home'!E8,Nursing!E8,Therapy!E8)</f>
        <v>0</v>
      </c>
      <c r="F8" s="44">
        <f>SUM('In-Home'!F8,'Community Based DSP'!F8,'Group Home'!F8,'Specialty Habilitation'!F8,'Nursing Supported Group Home'!F8,Nursing!F8,Therapy!F8)</f>
        <v>0</v>
      </c>
      <c r="G8" s="44">
        <f>SUM('In-Home'!G8,'Community Based DSP'!G8,'Group Home'!G8,'Specialty Habilitation'!G8,'Nursing Supported Group Home'!G8,Nursing!G8,Therapy!G8)</f>
        <v>0</v>
      </c>
      <c r="H8" s="44">
        <f>SUM('In-Home'!H8,'Community Based DSP'!H8,'Group Home'!H8,'Specialty Habilitation'!H8,'Nursing Supported Group Home'!H8,Nursing!H8,Therapy!H8)</f>
        <v>0</v>
      </c>
      <c r="I8" s="44">
        <f>SUM('In-Home'!I8,'Community Based DSP'!I8,'Group Home'!I8,'Specialty Habilitation'!I8,'Nursing Supported Group Home'!I8,Nursing!I8,Therapy!I8)</f>
        <v>0</v>
      </c>
      <c r="J8" s="44">
        <f>SUM('In-Home'!J8,'Community Based DSP'!J8,'Group Home'!J8,'Specialty Habilitation'!J8,'Nursing Supported Group Home'!J8,Nursing!J8,Therapy!J8)</f>
        <v>0</v>
      </c>
      <c r="K8" s="44">
        <f>SUM('In-Home'!K8,'Community Based DSP'!K8,'Group Home'!K8,'Specialty Habilitation'!K8,'Nursing Supported Group Home'!K8,Nursing!K8,Therapy!K8)</f>
        <v>0</v>
      </c>
      <c r="L8" s="44">
        <f>SUM('In-Home'!L8,'Community Based DSP'!L8,'Group Home'!L8,'Specialty Habilitation'!L8,'Nursing Supported Group Home'!L8,Nursing!L8,Therapy!L8)</f>
        <v>0</v>
      </c>
      <c r="M8" s="44">
        <f>SUM('In-Home'!M8,'Community Based DSP'!M8,'Group Home'!M8,'Specialty Habilitation'!M8,'Nursing Supported Group Home'!M8,Nursing!M8,Therapy!M8)</f>
        <v>0</v>
      </c>
      <c r="N8" s="44">
        <f>SUM('In-Home'!N8,'Community Based DSP'!N8,'Group Home'!N8,'Specialty Habilitation'!N8,'Nursing Supported Group Home'!N8,Nursing!N8,Therapy!N8)</f>
        <v>0</v>
      </c>
      <c r="O8" s="44">
        <f>SUM('In-Home'!O8,'Community Based DSP'!O8,'Group Home'!O8,'Specialty Habilitation'!O8,'Nursing Supported Group Home'!O8,Nursing!O8,Therapy!O8)</f>
        <v>0</v>
      </c>
    </row>
    <row r="9" spans="1:26" ht="12.75" customHeight="1">
      <c r="A9" s="45" t="s">
        <v>67</v>
      </c>
      <c r="B9" s="7"/>
      <c r="C9" s="44">
        <f>SUM('In-Home'!C9,'Community Based DSP'!C9,'Group Home'!C9,'Specialty Habilitation'!C9,'Nursing Supported Group Home'!C9,Nursing!C9,Therapy!C9)</f>
        <v>0</v>
      </c>
      <c r="D9" s="44">
        <f>SUM('In-Home'!D9,'Community Based DSP'!D9,'Group Home'!D9,'Specialty Habilitation'!D9,'Nursing Supported Group Home'!D9,Nursing!D9,Therapy!D9)</f>
        <v>0</v>
      </c>
      <c r="E9" s="44">
        <f>SUM('In-Home'!E9,'Community Based DSP'!E9,'Group Home'!E9,'Specialty Habilitation'!E9,'Nursing Supported Group Home'!E9,Nursing!E9,Therapy!E9)</f>
        <v>0</v>
      </c>
      <c r="F9" s="44">
        <f>SUM('In-Home'!F9,'Community Based DSP'!F9,'Group Home'!F9,'Specialty Habilitation'!F9,'Nursing Supported Group Home'!F9,Nursing!F9,Therapy!F9)</f>
        <v>0</v>
      </c>
      <c r="G9" s="44">
        <f>SUM('In-Home'!G9,'Community Based DSP'!G9,'Group Home'!G9,'Specialty Habilitation'!G9,'Nursing Supported Group Home'!G9,Nursing!G9,Therapy!G9)</f>
        <v>0</v>
      </c>
      <c r="H9" s="44">
        <f>SUM('In-Home'!H9,'Community Based DSP'!H9,'Group Home'!H9,'Specialty Habilitation'!H9,'Nursing Supported Group Home'!H9,Nursing!H9,Therapy!H9)</f>
        <v>0</v>
      </c>
      <c r="I9" s="44">
        <f>SUM('In-Home'!I9,'Community Based DSP'!I9,'Group Home'!I9,'Specialty Habilitation'!I9,'Nursing Supported Group Home'!I9,Nursing!I9,Therapy!I9)</f>
        <v>0</v>
      </c>
      <c r="J9" s="44">
        <f>SUM('In-Home'!J9,'Community Based DSP'!J9,'Group Home'!J9,'Specialty Habilitation'!J9,'Nursing Supported Group Home'!J9,Nursing!J9,Therapy!J9)</f>
        <v>0</v>
      </c>
      <c r="K9" s="44">
        <f>SUM('In-Home'!K9,'Community Based DSP'!K9,'Group Home'!K9,'Specialty Habilitation'!K9,'Nursing Supported Group Home'!K9,Nursing!K9,Therapy!K9)</f>
        <v>0</v>
      </c>
      <c r="L9" s="44">
        <f>SUM('In-Home'!L9,'Community Based DSP'!L9,'Group Home'!L9,'Specialty Habilitation'!L9,'Nursing Supported Group Home'!L9,Nursing!L9,Therapy!L9)</f>
        <v>0</v>
      </c>
      <c r="M9" s="44">
        <f>SUM('In-Home'!M9,'Community Based DSP'!M9,'Group Home'!M9,'Specialty Habilitation'!M9,'Nursing Supported Group Home'!M9,Nursing!M9,Therapy!M9)</f>
        <v>0</v>
      </c>
      <c r="N9" s="44">
        <f>SUM('In-Home'!N9,'Community Based DSP'!N9,'Group Home'!N9,'Specialty Habilitation'!N9,'Nursing Supported Group Home'!N9,Nursing!N9,Therapy!N9)</f>
        <v>0</v>
      </c>
      <c r="O9" s="44">
        <f>SUM('In-Home'!O9,'Community Based DSP'!O9,'Group Home'!O9,'Specialty Habilitation'!O9,'Nursing Supported Group Home'!O9,Nursing!O9,Therapy!O9)</f>
        <v>0</v>
      </c>
    </row>
    <row r="10" spans="1:26" ht="12.75" customHeight="1">
      <c r="A10" s="43" t="s">
        <v>68</v>
      </c>
      <c r="B10" s="26"/>
      <c r="C10" s="44">
        <f>SUM('In-Home'!C10,'Community Based DSP'!C10,'Group Home'!C10,'Specialty Habilitation'!C10,'Nursing Supported Group Home'!C10,Nursing!C10,Therapy!C10)</f>
        <v>0</v>
      </c>
      <c r="D10" s="44">
        <f>SUM('In-Home'!D10,'Community Based DSP'!D10,'Group Home'!D10,'Specialty Habilitation'!D10,'Nursing Supported Group Home'!D10,Nursing!D10,Therapy!D10)</f>
        <v>0</v>
      </c>
      <c r="E10" s="44">
        <f>SUM('In-Home'!E10,'Community Based DSP'!E10,'Group Home'!E10,'Specialty Habilitation'!E10,'Nursing Supported Group Home'!E10,Nursing!E10,Therapy!E10)</f>
        <v>0</v>
      </c>
      <c r="F10" s="44">
        <f>SUM('In-Home'!F10,'Community Based DSP'!F10,'Group Home'!F10,'Specialty Habilitation'!F10,'Nursing Supported Group Home'!F10,Nursing!F10,Therapy!F10)</f>
        <v>0</v>
      </c>
      <c r="G10" s="44">
        <f>SUM('In-Home'!G10,'Community Based DSP'!G10,'Group Home'!G10,'Specialty Habilitation'!G10,'Nursing Supported Group Home'!G10,Nursing!G10,Therapy!G10)</f>
        <v>0</v>
      </c>
      <c r="H10" s="44">
        <f>SUM('In-Home'!H10,'Community Based DSP'!H10,'Group Home'!H10,'Specialty Habilitation'!H10,'Nursing Supported Group Home'!H10,Nursing!H10,Therapy!H10)</f>
        <v>0</v>
      </c>
      <c r="I10" s="44">
        <f>SUM('In-Home'!I10,'Community Based DSP'!I10,'Group Home'!I10,'Specialty Habilitation'!I10,'Nursing Supported Group Home'!I10,Nursing!I10,Therapy!I10)</f>
        <v>0</v>
      </c>
      <c r="J10" s="44">
        <f>SUM('In-Home'!J10,'Community Based DSP'!J10,'Group Home'!J10,'Specialty Habilitation'!J10,'Nursing Supported Group Home'!J10,Nursing!J10,Therapy!J10)</f>
        <v>0</v>
      </c>
      <c r="K10" s="44">
        <f>SUM('In-Home'!K10,'Community Based DSP'!K10,'Group Home'!K10,'Specialty Habilitation'!K10,'Nursing Supported Group Home'!K10,Nursing!K10,Therapy!K10)</f>
        <v>0</v>
      </c>
      <c r="L10" s="44">
        <f>SUM('In-Home'!L10,'Community Based DSP'!L10,'Group Home'!L10,'Specialty Habilitation'!L10,'Nursing Supported Group Home'!L10,Nursing!L10,Therapy!L10)</f>
        <v>0</v>
      </c>
      <c r="M10" s="44">
        <f>SUM('In-Home'!M10,'Community Based DSP'!M10,'Group Home'!M10,'Specialty Habilitation'!M10,'Nursing Supported Group Home'!M10,Nursing!M10,Therapy!M10)</f>
        <v>0</v>
      </c>
      <c r="N10" s="44">
        <f>SUM('In-Home'!N10,'Community Based DSP'!N10,'Group Home'!N10,'Specialty Habilitation'!N10,'Nursing Supported Group Home'!N10,Nursing!N10,Therapy!N10)</f>
        <v>0</v>
      </c>
      <c r="O10" s="44">
        <f>SUM('In-Home'!O10,'Community Based DSP'!O10,'Group Home'!O10,'Specialty Habilitation'!O10,'Nursing Supported Group Home'!O10,Nursing!O10,Therapy!O10)</f>
        <v>0</v>
      </c>
    </row>
    <row r="11" spans="1:26" ht="12.75" customHeight="1">
      <c r="A11" s="46" t="s">
        <v>69</v>
      </c>
      <c r="B11" s="26"/>
      <c r="C11" s="44">
        <f>SUM('In-Home'!C11,'Community Based DSP'!C11,'Group Home'!C11,'Specialty Habilitation'!C11,'Nursing Supported Group Home'!C11,Nursing!C11,Therapy!C11)</f>
        <v>0</v>
      </c>
      <c r="D11" s="44">
        <f>SUM('In-Home'!D11,'Community Based DSP'!D11,'Group Home'!D11,'Specialty Habilitation'!D11,'Nursing Supported Group Home'!D11,Nursing!D11,Therapy!D11)</f>
        <v>0</v>
      </c>
      <c r="E11" s="44">
        <f>SUM('In-Home'!E11,'Community Based DSP'!E11,'Group Home'!E11,'Specialty Habilitation'!E11,'Nursing Supported Group Home'!E11,Nursing!E11,Therapy!E11)</f>
        <v>0</v>
      </c>
      <c r="F11" s="44">
        <f>SUM('In-Home'!F11,'Community Based DSP'!F11,'Group Home'!F11,'Specialty Habilitation'!F11,'Nursing Supported Group Home'!F11,Nursing!F11,Therapy!F11)</f>
        <v>0</v>
      </c>
      <c r="G11" s="44">
        <f>SUM('In-Home'!G11,'Community Based DSP'!G11,'Group Home'!G11,'Specialty Habilitation'!G11,'Nursing Supported Group Home'!G11,Nursing!G11,Therapy!G11)</f>
        <v>0</v>
      </c>
      <c r="H11" s="44">
        <f>SUM('In-Home'!H11,'Community Based DSP'!H11,'Group Home'!H11,'Specialty Habilitation'!H11,'Nursing Supported Group Home'!H11,Nursing!H11,Therapy!H11)</f>
        <v>0</v>
      </c>
      <c r="I11" s="44">
        <f>SUM('In-Home'!I11,'Community Based DSP'!I11,'Group Home'!I11,'Specialty Habilitation'!I11,'Nursing Supported Group Home'!I11,Nursing!I11,Therapy!I11)</f>
        <v>0</v>
      </c>
      <c r="J11" s="44">
        <f>SUM('In-Home'!J11,'Community Based DSP'!J11,'Group Home'!J11,'Specialty Habilitation'!J11,'Nursing Supported Group Home'!J11,Nursing!J11,Therapy!J11)</f>
        <v>0</v>
      </c>
      <c r="K11" s="44">
        <f>SUM('In-Home'!K11,'Community Based DSP'!K11,'Group Home'!K11,'Specialty Habilitation'!K11,'Nursing Supported Group Home'!K11,Nursing!K11,Therapy!K11)</f>
        <v>0</v>
      </c>
      <c r="L11" s="44">
        <f>SUM('In-Home'!L11,'Community Based DSP'!L11,'Group Home'!L11,'Specialty Habilitation'!L11,'Nursing Supported Group Home'!L11,Nursing!L11,Therapy!L11)</f>
        <v>0</v>
      </c>
      <c r="M11" s="44">
        <f>SUM('In-Home'!M11,'Community Based DSP'!M11,'Group Home'!M11,'Specialty Habilitation'!M11,'Nursing Supported Group Home'!M11,Nursing!M11,Therapy!M11)</f>
        <v>0</v>
      </c>
      <c r="N11" s="44">
        <f>SUM('In-Home'!N11,'Community Based DSP'!N11,'Group Home'!N11,'Specialty Habilitation'!N11,'Nursing Supported Group Home'!N11,Nursing!N11,Therapy!N11)</f>
        <v>0</v>
      </c>
      <c r="O11" s="44">
        <f>SUM('In-Home'!O11,'Community Based DSP'!O11,'Group Home'!O11,'Specialty Habilitation'!O11,'Nursing Supported Group Home'!O11,Nursing!O11,Therapy!O11)</f>
        <v>0</v>
      </c>
    </row>
    <row r="12" spans="1:26" ht="12.75" customHeight="1">
      <c r="A12" s="46" t="s">
        <v>70</v>
      </c>
      <c r="B12" s="26"/>
      <c r="C12" s="44">
        <f>SUM('In-Home'!C12,'Community Based DSP'!C12,'Group Home'!C12,'Specialty Habilitation'!C12,'Nursing Supported Group Home'!C12,Nursing!C12,Therapy!C12)</f>
        <v>0</v>
      </c>
      <c r="D12" s="44">
        <f>SUM('In-Home'!D12,'Community Based DSP'!D12,'Group Home'!D12,'Specialty Habilitation'!D12,'Nursing Supported Group Home'!D12,Nursing!D12,Therapy!D12)</f>
        <v>0</v>
      </c>
      <c r="E12" s="44">
        <f>SUM('In-Home'!E12,'Community Based DSP'!E12,'Group Home'!E12,'Specialty Habilitation'!E12,'Nursing Supported Group Home'!E12,Nursing!E12,Therapy!E12)</f>
        <v>0</v>
      </c>
      <c r="F12" s="44">
        <f>SUM('In-Home'!F12,'Community Based DSP'!F12,'Group Home'!F12,'Specialty Habilitation'!F12,'Nursing Supported Group Home'!F12,Nursing!F12,Therapy!F12)</f>
        <v>0</v>
      </c>
      <c r="G12" s="44">
        <f>SUM('In-Home'!G12,'Community Based DSP'!G12,'Group Home'!G12,'Specialty Habilitation'!G12,'Nursing Supported Group Home'!G12,Nursing!G12,Therapy!G12)</f>
        <v>0</v>
      </c>
      <c r="H12" s="44">
        <f>SUM('In-Home'!H12,'Community Based DSP'!H12,'Group Home'!H12,'Specialty Habilitation'!H12,'Nursing Supported Group Home'!H12,Nursing!H12,Therapy!H12)</f>
        <v>0</v>
      </c>
      <c r="I12" s="44">
        <f>SUM('In-Home'!I12,'Community Based DSP'!I12,'Group Home'!I12,'Specialty Habilitation'!I12,'Nursing Supported Group Home'!I12,Nursing!I12,Therapy!I12)</f>
        <v>0</v>
      </c>
      <c r="J12" s="44">
        <f>SUM('In-Home'!J12,'Community Based DSP'!J12,'Group Home'!J12,'Specialty Habilitation'!J12,'Nursing Supported Group Home'!J12,Nursing!J12,Therapy!J12)</f>
        <v>0</v>
      </c>
      <c r="K12" s="44">
        <f>SUM('In-Home'!K12,'Community Based DSP'!K12,'Group Home'!K12,'Specialty Habilitation'!K12,'Nursing Supported Group Home'!K12,Nursing!K12,Therapy!K12)</f>
        <v>0</v>
      </c>
      <c r="L12" s="44">
        <f>SUM('In-Home'!L12,'Community Based DSP'!L12,'Group Home'!L12,'Specialty Habilitation'!L12,'Nursing Supported Group Home'!L12,Nursing!L12,Therapy!L12)</f>
        <v>0</v>
      </c>
      <c r="M12" s="44">
        <f>SUM('In-Home'!M12,'Community Based DSP'!M12,'Group Home'!M12,'Specialty Habilitation'!M12,'Nursing Supported Group Home'!M12,Nursing!M12,Therapy!M12)</f>
        <v>0</v>
      </c>
      <c r="N12" s="44">
        <f>SUM('In-Home'!N12,'Community Based DSP'!N12,'Group Home'!N12,'Specialty Habilitation'!N12,'Nursing Supported Group Home'!N12,Nursing!N12,Therapy!N12)</f>
        <v>0</v>
      </c>
      <c r="O12" s="44">
        <f>SUM('In-Home'!O12,'Community Based DSP'!O12,'Group Home'!O12,'Specialty Habilitation'!O12,'Nursing Supported Group Home'!O12,Nursing!O12,Therapy!O12)</f>
        <v>0</v>
      </c>
    </row>
    <row r="13" spans="1:26" ht="12.75" customHeight="1">
      <c r="A13" s="46" t="s">
        <v>71</v>
      </c>
      <c r="B13" s="26"/>
      <c r="C13" s="44">
        <f>SUM('In-Home'!C13,'Community Based DSP'!C13,'Group Home'!C13,'Specialty Habilitation'!C13,'Nursing Supported Group Home'!C13,Nursing!C13,Therapy!C13)</f>
        <v>0</v>
      </c>
      <c r="D13" s="44">
        <f>SUM('In-Home'!D13,'Community Based DSP'!D13,'Group Home'!D13,'Specialty Habilitation'!D13,'Nursing Supported Group Home'!D13,Nursing!D13,Therapy!D13)</f>
        <v>0</v>
      </c>
      <c r="E13" s="44">
        <f>SUM('In-Home'!E13,'Community Based DSP'!E13,'Group Home'!E13,'Specialty Habilitation'!E13,'Nursing Supported Group Home'!E13,Nursing!E13,Therapy!E13)</f>
        <v>0</v>
      </c>
      <c r="F13" s="44">
        <f>SUM('In-Home'!F13,'Community Based DSP'!F13,'Group Home'!F13,'Specialty Habilitation'!F13,'Nursing Supported Group Home'!F13,Nursing!F13,Therapy!F13)</f>
        <v>0</v>
      </c>
      <c r="G13" s="44">
        <f>SUM('In-Home'!G13,'Community Based DSP'!G13,'Group Home'!G13,'Specialty Habilitation'!G13,'Nursing Supported Group Home'!G13,Nursing!G13,Therapy!G13)</f>
        <v>0</v>
      </c>
      <c r="H13" s="44">
        <f>SUM('In-Home'!H13,'Community Based DSP'!H13,'Group Home'!H13,'Specialty Habilitation'!H13,'Nursing Supported Group Home'!H13,Nursing!H13,Therapy!H13)</f>
        <v>0</v>
      </c>
      <c r="I13" s="44">
        <f>SUM('In-Home'!I13,'Community Based DSP'!I13,'Group Home'!I13,'Specialty Habilitation'!I13,'Nursing Supported Group Home'!I13,Nursing!I13,Therapy!I13)</f>
        <v>0</v>
      </c>
      <c r="J13" s="44">
        <f>SUM('In-Home'!J13,'Community Based DSP'!J13,'Group Home'!J13,'Specialty Habilitation'!J13,'Nursing Supported Group Home'!J13,Nursing!J13,Therapy!J13)</f>
        <v>0</v>
      </c>
      <c r="K13" s="44">
        <f>SUM('In-Home'!K13,'Community Based DSP'!K13,'Group Home'!K13,'Specialty Habilitation'!K13,'Nursing Supported Group Home'!K13,Nursing!K13,Therapy!K13)</f>
        <v>0</v>
      </c>
      <c r="L13" s="44">
        <f>SUM('In-Home'!L13,'Community Based DSP'!L13,'Group Home'!L13,'Specialty Habilitation'!L13,'Nursing Supported Group Home'!L13,Nursing!L13,Therapy!L13)</f>
        <v>0</v>
      </c>
      <c r="M13" s="44">
        <f>SUM('In-Home'!M13,'Community Based DSP'!M13,'Group Home'!M13,'Specialty Habilitation'!M13,'Nursing Supported Group Home'!M13,Nursing!M13,Therapy!M13)</f>
        <v>0</v>
      </c>
      <c r="N13" s="44">
        <f>SUM('In-Home'!N13,'Community Based DSP'!N13,'Group Home'!N13,'Specialty Habilitation'!N13,'Nursing Supported Group Home'!N13,Nursing!N13,Therapy!N13)</f>
        <v>0</v>
      </c>
      <c r="O13" s="44">
        <f>SUM('In-Home'!O13,'Community Based DSP'!O13,'Group Home'!O13,'Specialty Habilitation'!O13,'Nursing Supported Group Home'!O13,Nursing!O13,Therapy!O13)</f>
        <v>0</v>
      </c>
    </row>
    <row r="14" spans="1:26" ht="12.75" customHeight="1">
      <c r="A14" s="47" t="s">
        <v>72</v>
      </c>
      <c r="B14" s="48"/>
      <c r="C14" s="22" t="e">
        <f t="shared" ref="C14:D14" si="1">C13/(AVERAGE(C10:C11))</f>
        <v>#DIV/0!</v>
      </c>
      <c r="D14" s="22" t="e">
        <f t="shared" si="1"/>
        <v>#DIV/0!</v>
      </c>
      <c r="E14" s="22">
        <f t="shared" ref="E14:O14" si="2">IFERROR(E13/(AVERAGE(E10:E11)),0)</f>
        <v>0</v>
      </c>
      <c r="F14" s="22">
        <f t="shared" si="2"/>
        <v>0</v>
      </c>
      <c r="G14" s="22">
        <f t="shared" si="2"/>
        <v>0</v>
      </c>
      <c r="H14" s="22">
        <f t="shared" si="2"/>
        <v>0</v>
      </c>
      <c r="I14" s="22">
        <f t="shared" si="2"/>
        <v>0</v>
      </c>
      <c r="J14" s="22">
        <f t="shared" si="2"/>
        <v>0</v>
      </c>
      <c r="K14" s="22">
        <f t="shared" si="2"/>
        <v>0</v>
      </c>
      <c r="L14" s="22">
        <f t="shared" si="2"/>
        <v>0</v>
      </c>
      <c r="M14" s="22">
        <f t="shared" si="2"/>
        <v>0</v>
      </c>
      <c r="N14" s="22">
        <f t="shared" si="2"/>
        <v>0</v>
      </c>
      <c r="O14" s="22">
        <f t="shared" si="2"/>
        <v>0</v>
      </c>
    </row>
    <row r="15" spans="1:26" ht="12.75" customHeight="1">
      <c r="A15" s="19" t="s">
        <v>73</v>
      </c>
      <c r="B15" s="26"/>
      <c r="C15" s="25" t="e">
        <f t="shared" ref="C15:D15" si="3">(C11-C12)/C10</f>
        <v>#DIV/0!</v>
      </c>
      <c r="D15" s="25" t="e">
        <f t="shared" si="3"/>
        <v>#DIV/0!</v>
      </c>
      <c r="E15" s="25">
        <f t="shared" ref="E15:O15" si="4">IFERROR(E14/(AVERAGE(E11:E12)),0)</f>
        <v>0</v>
      </c>
      <c r="F15" s="25">
        <f t="shared" si="4"/>
        <v>0</v>
      </c>
      <c r="G15" s="25">
        <f t="shared" si="4"/>
        <v>0</v>
      </c>
      <c r="H15" s="25">
        <f t="shared" si="4"/>
        <v>0</v>
      </c>
      <c r="I15" s="25">
        <f t="shared" si="4"/>
        <v>0</v>
      </c>
      <c r="J15" s="25">
        <f t="shared" si="4"/>
        <v>0</v>
      </c>
      <c r="K15" s="25">
        <f t="shared" si="4"/>
        <v>0</v>
      </c>
      <c r="L15" s="25">
        <f t="shared" si="4"/>
        <v>0</v>
      </c>
      <c r="M15" s="25">
        <f t="shared" si="4"/>
        <v>0</v>
      </c>
      <c r="N15" s="25">
        <f t="shared" si="4"/>
        <v>0</v>
      </c>
      <c r="O15" s="25">
        <f t="shared" si="4"/>
        <v>0</v>
      </c>
    </row>
    <row r="16" spans="1:26" ht="12.75" customHeight="1">
      <c r="A16" s="19"/>
      <c r="B16" s="26"/>
      <c r="C16" s="25"/>
      <c r="D16" s="26"/>
      <c r="E16" s="7"/>
      <c r="F16" s="7"/>
      <c r="G16" s="7"/>
      <c r="H16" s="7"/>
      <c r="I16" s="7"/>
      <c r="J16" s="7"/>
      <c r="K16" s="7"/>
      <c r="L16" s="7"/>
      <c r="M16" s="7"/>
      <c r="N16" s="7"/>
      <c r="O16" s="7"/>
      <c r="P16" s="2"/>
      <c r="Q16" s="2"/>
      <c r="R16" s="2"/>
      <c r="S16" s="2"/>
      <c r="T16" s="2"/>
      <c r="U16" s="2"/>
      <c r="V16" s="2"/>
      <c r="W16" s="2"/>
      <c r="X16" s="2"/>
      <c r="Y16" s="2"/>
      <c r="Z16" s="2"/>
    </row>
    <row r="17" spans="1:15" ht="12.75" customHeight="1">
      <c r="A17" s="49" t="s">
        <v>74</v>
      </c>
      <c r="B17" s="7"/>
      <c r="C17" s="7"/>
      <c r="D17" s="7"/>
      <c r="E17" s="7"/>
      <c r="F17" s="7"/>
      <c r="G17" s="7"/>
      <c r="H17" s="7"/>
      <c r="I17" s="7"/>
      <c r="J17" s="7"/>
      <c r="K17" s="7"/>
      <c r="L17" s="7"/>
      <c r="M17" s="7"/>
      <c r="N17" s="7"/>
      <c r="O17" s="7"/>
    </row>
    <row r="18" spans="1:15" ht="12.75" customHeight="1">
      <c r="A18" s="42" t="s">
        <v>75</v>
      </c>
      <c r="B18" s="7"/>
      <c r="C18" s="7"/>
      <c r="D18" s="7"/>
      <c r="E18" s="7"/>
      <c r="F18" s="7"/>
      <c r="G18" s="7"/>
      <c r="H18" s="7"/>
      <c r="I18" s="7"/>
      <c r="J18" s="7"/>
      <c r="K18" s="7"/>
      <c r="L18" s="7"/>
      <c r="M18" s="7"/>
      <c r="N18" s="7"/>
      <c r="O18" s="7"/>
    </row>
    <row r="19" spans="1:15" ht="12.75" customHeight="1">
      <c r="A19" s="26" t="s">
        <v>76</v>
      </c>
      <c r="B19" s="7"/>
      <c r="C19" s="44">
        <f>SUM('In-Home'!C19,'Community Based DSP'!C19,'Group Home'!C19,'Specialty Habilitation'!C19,'Nursing Supported Group Home'!C19,Nursing!C19,Therapy!C19)</f>
        <v>0</v>
      </c>
      <c r="D19" s="44">
        <f>SUM('In-Home'!D19,'Community Based DSP'!D19,'Group Home'!D19,'Specialty Habilitation'!D19,'Nursing Supported Group Home'!D19,Nursing!D19,Therapy!D19)</f>
        <v>0</v>
      </c>
      <c r="E19" s="44">
        <f>SUM('In-Home'!E19,'Community Based DSP'!E19,'Group Home'!E19,'Specialty Habilitation'!E19,'Nursing Supported Group Home'!E19,Nursing!E19,Therapy!E19)</f>
        <v>0</v>
      </c>
      <c r="F19" s="44">
        <f>SUM('In-Home'!F19,'Community Based DSP'!F19,'Group Home'!F19,'Specialty Habilitation'!F19,'Nursing Supported Group Home'!F19,Nursing!F19,Therapy!F19)</f>
        <v>0</v>
      </c>
      <c r="G19" s="44">
        <f>SUM('In-Home'!G19,'Community Based DSP'!G19,'Group Home'!G19,'Specialty Habilitation'!G19,'Nursing Supported Group Home'!G19,Nursing!G19,Therapy!G19)</f>
        <v>0</v>
      </c>
      <c r="H19" s="44">
        <f>SUM('In-Home'!H19,'Community Based DSP'!H19,'Group Home'!H19,'Specialty Habilitation'!H19,'Nursing Supported Group Home'!H19,Nursing!H19,Therapy!H19)</f>
        <v>0</v>
      </c>
      <c r="I19" s="44">
        <f>SUM('In-Home'!I19,'Community Based DSP'!I19,'Group Home'!I19,'Specialty Habilitation'!I19,'Nursing Supported Group Home'!I19,Nursing!I19,Therapy!I19)</f>
        <v>0</v>
      </c>
      <c r="J19" s="44">
        <f>SUM('In-Home'!J19,'Community Based DSP'!J19,'Group Home'!J19,'Specialty Habilitation'!J19,'Nursing Supported Group Home'!J19,Nursing!J19,Therapy!J19)</f>
        <v>0</v>
      </c>
      <c r="K19" s="44">
        <f>SUM('In-Home'!K19,'Community Based DSP'!K19,'Group Home'!K19,'Specialty Habilitation'!K19,'Nursing Supported Group Home'!K19,Nursing!K19,Therapy!K19)</f>
        <v>0</v>
      </c>
      <c r="L19" s="44">
        <f>SUM('In-Home'!L19,'Community Based DSP'!L19,'Group Home'!L19,'Specialty Habilitation'!L19,'Nursing Supported Group Home'!L19,Nursing!L19,Therapy!L19)</f>
        <v>0</v>
      </c>
      <c r="M19" s="44">
        <f>SUM('In-Home'!M19,'Community Based DSP'!M19,'Group Home'!M19,'Specialty Habilitation'!M19,'Nursing Supported Group Home'!M19,Nursing!M19,Therapy!M19)</f>
        <v>0</v>
      </c>
      <c r="N19" s="44">
        <f>SUM('In-Home'!N19,'Community Based DSP'!N19,'Group Home'!N19,'Specialty Habilitation'!N19,'Nursing Supported Group Home'!N19,Nursing!N19,Therapy!N19)</f>
        <v>0</v>
      </c>
      <c r="O19" s="44">
        <f>SUM('In-Home'!O19,'Community Based DSP'!O19,'Group Home'!O19,'Specialty Habilitation'!O19,'Nursing Supported Group Home'!O19,Nursing!O19,Therapy!O19)</f>
        <v>0</v>
      </c>
    </row>
    <row r="20" spans="1:15" ht="12.75" customHeight="1">
      <c r="A20" s="26" t="s">
        <v>77</v>
      </c>
      <c r="B20" s="7"/>
      <c r="C20" s="44">
        <f>SUM('In-Home'!C20,'Community Based DSP'!C20,'Group Home'!C20,'Specialty Habilitation'!C20,'Nursing Supported Group Home'!C20,Nursing!C20,Therapy!C20)</f>
        <v>0</v>
      </c>
      <c r="D20" s="44">
        <f>SUM('In-Home'!D20,'Community Based DSP'!D20,'Group Home'!D20,'Specialty Habilitation'!D20,'Nursing Supported Group Home'!D20,Nursing!D20,Therapy!D20)</f>
        <v>0</v>
      </c>
      <c r="E20" s="44">
        <f>SUM('In-Home'!E20,'Community Based DSP'!E20,'Group Home'!E20,'Specialty Habilitation'!E20,'Nursing Supported Group Home'!E20,Nursing!E20,Therapy!E20)</f>
        <v>0</v>
      </c>
      <c r="F20" s="44">
        <f>SUM('In-Home'!F20,'Community Based DSP'!F20,'Group Home'!F20,'Specialty Habilitation'!F20,'Nursing Supported Group Home'!F20,Nursing!F20,Therapy!F20)</f>
        <v>0</v>
      </c>
      <c r="G20" s="44">
        <f>SUM('In-Home'!G20,'Community Based DSP'!G20,'Group Home'!G20,'Specialty Habilitation'!G20,'Nursing Supported Group Home'!G20,Nursing!G20,Therapy!G20)</f>
        <v>0</v>
      </c>
      <c r="H20" s="44">
        <f>SUM('In-Home'!H20,'Community Based DSP'!H20,'Group Home'!H20,'Specialty Habilitation'!H20,'Nursing Supported Group Home'!H20,Nursing!H20,Therapy!H20)</f>
        <v>0</v>
      </c>
      <c r="I20" s="44">
        <f>SUM('In-Home'!I20,'Community Based DSP'!I20,'Group Home'!I20,'Specialty Habilitation'!I20,'Nursing Supported Group Home'!I20,Nursing!I20,Therapy!I20)</f>
        <v>0</v>
      </c>
      <c r="J20" s="44">
        <f>SUM('In-Home'!J20,'Community Based DSP'!J20,'Group Home'!J20,'Specialty Habilitation'!J20,'Nursing Supported Group Home'!J20,Nursing!J20,Therapy!J20)</f>
        <v>0</v>
      </c>
      <c r="K20" s="44">
        <f>SUM('In-Home'!K20,'Community Based DSP'!K20,'Group Home'!K20,'Specialty Habilitation'!K20,'Nursing Supported Group Home'!K20,Nursing!K20,Therapy!K20)</f>
        <v>0</v>
      </c>
      <c r="L20" s="44">
        <f>SUM('In-Home'!L20,'Community Based DSP'!L20,'Group Home'!L20,'Specialty Habilitation'!L20,'Nursing Supported Group Home'!L20,Nursing!L20,Therapy!L20)</f>
        <v>0</v>
      </c>
      <c r="M20" s="44">
        <f>SUM('In-Home'!M20,'Community Based DSP'!M20,'Group Home'!M20,'Specialty Habilitation'!M20,'Nursing Supported Group Home'!M20,Nursing!M20,Therapy!M20)</f>
        <v>0</v>
      </c>
      <c r="N20" s="44">
        <f>SUM('In-Home'!N20,'Community Based DSP'!N20,'Group Home'!N20,'Specialty Habilitation'!N20,'Nursing Supported Group Home'!N20,Nursing!N20,Therapy!N20)</f>
        <v>0</v>
      </c>
      <c r="O20" s="44">
        <f>SUM('In-Home'!O20,'Community Based DSP'!O20,'Group Home'!O20,'Specialty Habilitation'!O20,'Nursing Supported Group Home'!O20,Nursing!O20,Therapy!O20)</f>
        <v>0</v>
      </c>
    </row>
    <row r="21" spans="1:15" ht="12.75" customHeight="1">
      <c r="A21" s="26" t="s">
        <v>78</v>
      </c>
      <c r="B21" s="7"/>
      <c r="C21" s="44">
        <f>SUM('In-Home'!C21,'Community Based DSP'!C21,'Group Home'!C21,'Specialty Habilitation'!C21,'Nursing Supported Group Home'!C21,Nursing!C21,Therapy!C21)</f>
        <v>0</v>
      </c>
      <c r="D21" s="44">
        <f>SUM('In-Home'!D21,'Community Based DSP'!D21,'Group Home'!D21,'Specialty Habilitation'!D21,'Nursing Supported Group Home'!D21,Nursing!D21,Therapy!D21)</f>
        <v>0</v>
      </c>
      <c r="E21" s="44">
        <f>SUM('In-Home'!E21,'Community Based DSP'!E21,'Group Home'!E21,'Specialty Habilitation'!E21,'Nursing Supported Group Home'!E21,Nursing!E21,Therapy!E21)</f>
        <v>0</v>
      </c>
      <c r="F21" s="44">
        <f>SUM('In-Home'!F21,'Community Based DSP'!F21,'Group Home'!F21,'Specialty Habilitation'!F21,'Nursing Supported Group Home'!F21,Nursing!F21,Therapy!F21)</f>
        <v>0</v>
      </c>
      <c r="G21" s="44">
        <f>SUM('In-Home'!G21,'Community Based DSP'!G21,'Group Home'!G21,'Specialty Habilitation'!G21,'Nursing Supported Group Home'!G21,Nursing!G21,Therapy!G21)</f>
        <v>0</v>
      </c>
      <c r="H21" s="44">
        <f>SUM('In-Home'!H21,'Community Based DSP'!H21,'Group Home'!H21,'Specialty Habilitation'!H21,'Nursing Supported Group Home'!H21,Nursing!H21,Therapy!H21)</f>
        <v>0</v>
      </c>
      <c r="I21" s="44">
        <f>SUM('In-Home'!I21,'Community Based DSP'!I21,'Group Home'!I21,'Specialty Habilitation'!I21,'Nursing Supported Group Home'!I21,Nursing!I21,Therapy!I21)</f>
        <v>0</v>
      </c>
      <c r="J21" s="44">
        <f>SUM('In-Home'!J21,'Community Based DSP'!J21,'Group Home'!J21,'Specialty Habilitation'!J21,'Nursing Supported Group Home'!J21,Nursing!J21,Therapy!J21)</f>
        <v>0</v>
      </c>
      <c r="K21" s="44">
        <f>SUM('In-Home'!K21,'Community Based DSP'!K21,'Group Home'!K21,'Specialty Habilitation'!K21,'Nursing Supported Group Home'!K21,Nursing!K21,Therapy!K21)</f>
        <v>0</v>
      </c>
      <c r="L21" s="44">
        <f>SUM('In-Home'!L21,'Community Based DSP'!L21,'Group Home'!L21,'Specialty Habilitation'!L21,'Nursing Supported Group Home'!L21,Nursing!L21,Therapy!L21)</f>
        <v>0</v>
      </c>
      <c r="M21" s="44">
        <f>SUM('In-Home'!M21,'Community Based DSP'!M21,'Group Home'!M21,'Specialty Habilitation'!M21,'Nursing Supported Group Home'!M21,Nursing!M21,Therapy!M21)</f>
        <v>0</v>
      </c>
      <c r="N21" s="44">
        <f>SUM('In-Home'!N21,'Community Based DSP'!N21,'Group Home'!N21,'Specialty Habilitation'!N21,'Nursing Supported Group Home'!N21,Nursing!N21,Therapy!N21)</f>
        <v>0</v>
      </c>
      <c r="O21" s="44">
        <f>SUM('In-Home'!O21,'Community Based DSP'!O21,'Group Home'!O21,'Specialty Habilitation'!O21,'Nursing Supported Group Home'!O21,Nursing!O21,Therapy!O21)</f>
        <v>0</v>
      </c>
    </row>
    <row r="22" spans="1:15" ht="12.75" customHeight="1">
      <c r="A22" s="50" t="s">
        <v>79</v>
      </c>
      <c r="B22" s="7"/>
      <c r="C22" s="44">
        <f>SUM('In-Home'!C22,'Community Based DSP'!C22,'Group Home'!C22,'Specialty Habilitation'!C22,'Nursing Supported Group Home'!C22,Nursing!C22,Therapy!C22)</f>
        <v>0</v>
      </c>
      <c r="D22" s="44">
        <f>SUM('In-Home'!D22,'Community Based DSP'!D22,'Group Home'!D22,'Specialty Habilitation'!D22,'Nursing Supported Group Home'!D22,Nursing!D22,Therapy!D22)</f>
        <v>0</v>
      </c>
      <c r="E22" s="44">
        <f>SUM('In-Home'!E22,'Community Based DSP'!E22,'Group Home'!E22,'Specialty Habilitation'!E22,'Nursing Supported Group Home'!E22,Nursing!E22,Therapy!E22)</f>
        <v>0</v>
      </c>
      <c r="F22" s="44">
        <f>SUM('In-Home'!F22,'Community Based DSP'!F22,'Group Home'!F22,'Specialty Habilitation'!F22,'Nursing Supported Group Home'!F22,Nursing!F22,Therapy!F22)</f>
        <v>0</v>
      </c>
      <c r="G22" s="44">
        <f>SUM('In-Home'!G22,'Community Based DSP'!G22,'Group Home'!G22,'Specialty Habilitation'!G22,'Nursing Supported Group Home'!G22,Nursing!G22,Therapy!G22)</f>
        <v>0</v>
      </c>
      <c r="H22" s="44">
        <f>SUM('In-Home'!H22,'Community Based DSP'!H22,'Group Home'!H22,'Specialty Habilitation'!H22,'Nursing Supported Group Home'!H22,Nursing!H22,Therapy!H22)</f>
        <v>0</v>
      </c>
      <c r="I22" s="44">
        <f>SUM('In-Home'!I22,'Community Based DSP'!I22,'Group Home'!I22,'Specialty Habilitation'!I22,'Nursing Supported Group Home'!I22,Nursing!I22,Therapy!I22)</f>
        <v>0</v>
      </c>
      <c r="J22" s="44">
        <f>SUM('In-Home'!J22,'Community Based DSP'!J22,'Group Home'!J22,'Specialty Habilitation'!J22,'Nursing Supported Group Home'!J22,Nursing!J22,Therapy!J22)</f>
        <v>0</v>
      </c>
      <c r="K22" s="44">
        <f>SUM('In-Home'!K22,'Community Based DSP'!K22,'Group Home'!K22,'Specialty Habilitation'!K22,'Nursing Supported Group Home'!K22,Nursing!K22,Therapy!K22)</f>
        <v>0</v>
      </c>
      <c r="L22" s="44">
        <f>SUM('In-Home'!L22,'Community Based DSP'!L22,'Group Home'!L22,'Specialty Habilitation'!L22,'Nursing Supported Group Home'!L22,Nursing!L22,Therapy!L22)</f>
        <v>0</v>
      </c>
      <c r="M22" s="44">
        <f>SUM('In-Home'!M22,'Community Based DSP'!M22,'Group Home'!M22,'Specialty Habilitation'!M22,'Nursing Supported Group Home'!M22,Nursing!M22,Therapy!M22)</f>
        <v>0</v>
      </c>
      <c r="N22" s="44">
        <f>SUM('In-Home'!N22,'Community Based DSP'!N22,'Group Home'!N22,'Specialty Habilitation'!N22,'Nursing Supported Group Home'!N22,Nursing!N22,Therapy!N22)</f>
        <v>0</v>
      </c>
      <c r="O22" s="44">
        <f>SUM('In-Home'!O22,'Community Based DSP'!O22,'Group Home'!O22,'Specialty Habilitation'!O22,'Nursing Supported Group Home'!O22,Nursing!O22,Therapy!O22)</f>
        <v>0</v>
      </c>
    </row>
    <row r="23" spans="1:15" ht="12.75" customHeight="1">
      <c r="A23" s="26" t="s">
        <v>80</v>
      </c>
      <c r="B23" s="7"/>
      <c r="C23" s="44">
        <f>SUM('In-Home'!C23,'Community Based DSP'!C23,'Group Home'!C23,'Specialty Habilitation'!C23,'Nursing Supported Group Home'!C23,Nursing!C23,Therapy!C23)</f>
        <v>0</v>
      </c>
      <c r="D23" s="44">
        <f>SUM('In-Home'!D23,'Community Based DSP'!D23,'Group Home'!D23,'Specialty Habilitation'!D23,'Nursing Supported Group Home'!D23,Nursing!D23,Therapy!D23)</f>
        <v>0</v>
      </c>
      <c r="E23" s="44">
        <f>SUM('In-Home'!E23,'Community Based DSP'!E23,'Group Home'!E23,'Specialty Habilitation'!E23,'Nursing Supported Group Home'!E23,Nursing!E23,Therapy!E23)</f>
        <v>0</v>
      </c>
      <c r="F23" s="44">
        <f>SUM('In-Home'!F23,'Community Based DSP'!F23,'Group Home'!F23,'Specialty Habilitation'!F23,'Nursing Supported Group Home'!F23,Nursing!F23,Therapy!F23)</f>
        <v>0</v>
      </c>
      <c r="G23" s="44">
        <f>SUM('In-Home'!G23,'Community Based DSP'!G23,'Group Home'!G23,'Specialty Habilitation'!G23,'Nursing Supported Group Home'!G23,Nursing!G23,Therapy!G23)</f>
        <v>0</v>
      </c>
      <c r="H23" s="44">
        <f>SUM('In-Home'!H23,'Community Based DSP'!H23,'Group Home'!H23,'Specialty Habilitation'!H23,'Nursing Supported Group Home'!H23,Nursing!H23,Therapy!H23)</f>
        <v>0</v>
      </c>
      <c r="I23" s="44">
        <f>SUM('In-Home'!I23,'Community Based DSP'!I23,'Group Home'!I23,'Specialty Habilitation'!I23,'Nursing Supported Group Home'!I23,Nursing!I23,Therapy!I23)</f>
        <v>0</v>
      </c>
      <c r="J23" s="44">
        <f>SUM('In-Home'!J23,'Community Based DSP'!J23,'Group Home'!J23,'Specialty Habilitation'!J23,'Nursing Supported Group Home'!J23,Nursing!J23,Therapy!J23)</f>
        <v>0</v>
      </c>
      <c r="K23" s="44">
        <f>SUM('In-Home'!K23,'Community Based DSP'!K23,'Group Home'!K23,'Specialty Habilitation'!K23,'Nursing Supported Group Home'!K23,Nursing!K23,Therapy!K23)</f>
        <v>0</v>
      </c>
      <c r="L23" s="44">
        <f>SUM('In-Home'!L23,'Community Based DSP'!L23,'Group Home'!L23,'Specialty Habilitation'!L23,'Nursing Supported Group Home'!L23,Nursing!L23,Therapy!L23)</f>
        <v>0</v>
      </c>
      <c r="M23" s="44">
        <f>SUM('In-Home'!M23,'Community Based DSP'!M23,'Group Home'!M23,'Specialty Habilitation'!M23,'Nursing Supported Group Home'!M23,Nursing!M23,Therapy!M23)</f>
        <v>0</v>
      </c>
      <c r="N23" s="44">
        <f>SUM('In-Home'!N23,'Community Based DSP'!N23,'Group Home'!N23,'Specialty Habilitation'!N23,'Nursing Supported Group Home'!N23,Nursing!N23,Therapy!N23)</f>
        <v>0</v>
      </c>
      <c r="O23" s="44">
        <f>SUM('In-Home'!O23,'Community Based DSP'!O23,'Group Home'!O23,'Specialty Habilitation'!O23,'Nursing Supported Group Home'!O23,Nursing!O23,Therapy!O23)</f>
        <v>0</v>
      </c>
    </row>
    <row r="24" spans="1:15" ht="12.75" customHeight="1">
      <c r="A24" s="26" t="s">
        <v>81</v>
      </c>
      <c r="B24" s="7"/>
      <c r="C24" s="44">
        <f>SUM('In-Home'!C24,'Community Based DSP'!C24,'Group Home'!C24,'Specialty Habilitation'!C24,'Nursing Supported Group Home'!C24,Nursing!C24,Therapy!C24)</f>
        <v>0</v>
      </c>
      <c r="D24" s="44">
        <f>SUM('In-Home'!D24,'Community Based DSP'!D24,'Group Home'!D24,'Specialty Habilitation'!D24,'Nursing Supported Group Home'!D24,Nursing!D24,Therapy!D24)</f>
        <v>0</v>
      </c>
      <c r="E24" s="44">
        <f>SUM('In-Home'!E24,'Community Based DSP'!E24,'Group Home'!E24,'Specialty Habilitation'!E24,'Nursing Supported Group Home'!E24,Nursing!E24,Therapy!E24)</f>
        <v>0</v>
      </c>
      <c r="F24" s="44">
        <f>SUM('In-Home'!F24,'Community Based DSP'!F24,'Group Home'!F24,'Specialty Habilitation'!F24,'Nursing Supported Group Home'!F24,Nursing!F24,Therapy!F24)</f>
        <v>0</v>
      </c>
      <c r="G24" s="44">
        <f>SUM('In-Home'!G24,'Community Based DSP'!G24,'Group Home'!G24,'Specialty Habilitation'!G24,'Nursing Supported Group Home'!G24,Nursing!G24,Therapy!G24)</f>
        <v>0</v>
      </c>
      <c r="H24" s="44">
        <f>SUM('In-Home'!H24,'Community Based DSP'!H24,'Group Home'!H24,'Specialty Habilitation'!H24,'Nursing Supported Group Home'!H24,Nursing!H24,Therapy!H24)</f>
        <v>0</v>
      </c>
      <c r="I24" s="44">
        <f>SUM('In-Home'!I24,'Community Based DSP'!I24,'Group Home'!I24,'Specialty Habilitation'!I24,'Nursing Supported Group Home'!I24,Nursing!I24,Therapy!I24)</f>
        <v>0</v>
      </c>
      <c r="J24" s="44">
        <f>SUM('In-Home'!J24,'Community Based DSP'!J24,'Group Home'!J24,'Specialty Habilitation'!J24,'Nursing Supported Group Home'!J24,Nursing!J24,Therapy!J24)</f>
        <v>0</v>
      </c>
      <c r="K24" s="44">
        <f>SUM('In-Home'!K24,'Community Based DSP'!K24,'Group Home'!K24,'Specialty Habilitation'!K24,'Nursing Supported Group Home'!K24,Nursing!K24,Therapy!K24)</f>
        <v>0</v>
      </c>
      <c r="L24" s="44">
        <f>SUM('In-Home'!L24,'Community Based DSP'!L24,'Group Home'!L24,'Specialty Habilitation'!L24,'Nursing Supported Group Home'!L24,Nursing!L24,Therapy!L24)</f>
        <v>0</v>
      </c>
      <c r="M24" s="44">
        <f>SUM('In-Home'!M24,'Community Based DSP'!M24,'Group Home'!M24,'Specialty Habilitation'!M24,'Nursing Supported Group Home'!M24,Nursing!M24,Therapy!M24)</f>
        <v>0</v>
      </c>
      <c r="N24" s="44">
        <f>SUM('In-Home'!N24,'Community Based DSP'!N24,'Group Home'!N24,'Specialty Habilitation'!N24,'Nursing Supported Group Home'!N24,Nursing!N24,Therapy!N24)</f>
        <v>0</v>
      </c>
      <c r="O24" s="44">
        <f>SUM('In-Home'!O24,'Community Based DSP'!O24,'Group Home'!O24,'Specialty Habilitation'!O24,'Nursing Supported Group Home'!O24,Nursing!O24,Therapy!O24)</f>
        <v>0</v>
      </c>
    </row>
    <row r="25" spans="1:15" ht="12.75" customHeight="1">
      <c r="A25" s="51" t="s">
        <v>82</v>
      </c>
      <c r="B25" s="21"/>
      <c r="C25" s="21">
        <f t="shared" ref="C25:O25" si="5">SUM(C19:C24)</f>
        <v>0</v>
      </c>
      <c r="D25" s="21">
        <f t="shared" si="5"/>
        <v>0</v>
      </c>
      <c r="E25" s="21">
        <f t="shared" si="5"/>
        <v>0</v>
      </c>
      <c r="F25" s="21">
        <f t="shared" si="5"/>
        <v>0</v>
      </c>
      <c r="G25" s="21">
        <f t="shared" si="5"/>
        <v>0</v>
      </c>
      <c r="H25" s="21">
        <f t="shared" si="5"/>
        <v>0</v>
      </c>
      <c r="I25" s="21">
        <f t="shared" si="5"/>
        <v>0</v>
      </c>
      <c r="J25" s="21">
        <f t="shared" si="5"/>
        <v>0</v>
      </c>
      <c r="K25" s="21">
        <f t="shared" si="5"/>
        <v>0</v>
      </c>
      <c r="L25" s="21">
        <f t="shared" si="5"/>
        <v>0</v>
      </c>
      <c r="M25" s="21">
        <f t="shared" si="5"/>
        <v>0</v>
      </c>
      <c r="N25" s="21">
        <f t="shared" si="5"/>
        <v>0</v>
      </c>
      <c r="O25" s="21">
        <f t="shared" si="5"/>
        <v>0</v>
      </c>
    </row>
    <row r="26" spans="1:15" ht="12.75" customHeight="1"/>
    <row r="27" spans="1:15" ht="12.75" customHeight="1"/>
    <row r="28" spans="1:15" ht="12.75" customHeight="1">
      <c r="A28" s="52" t="s">
        <v>83</v>
      </c>
    </row>
    <row r="29" spans="1:15" ht="12.75" customHeight="1">
      <c r="A29" s="2"/>
    </row>
    <row r="30" spans="1:15" ht="12.75" customHeight="1"/>
    <row r="31" spans="1:15" ht="12.75" customHeight="1"/>
    <row r="32" spans="1:15"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C1:O1"/>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2.6640625" defaultRowHeight="15" customHeight="1"/>
  <cols>
    <col min="1" max="1" width="43.109375" customWidth="1"/>
    <col min="2" max="2" width="10.109375" customWidth="1"/>
    <col min="3" max="3" width="8.109375" customWidth="1"/>
    <col min="4" max="4" width="7.21875" customWidth="1"/>
    <col min="5" max="6" width="7.109375" customWidth="1"/>
    <col min="7" max="7" width="8.109375" customWidth="1"/>
    <col min="8" max="10" width="7.109375" customWidth="1"/>
    <col min="11" max="11" width="8.109375" customWidth="1"/>
    <col min="12" max="14" width="7.109375" customWidth="1"/>
    <col min="15" max="15" width="8.109375" customWidth="1"/>
    <col min="16" max="26" width="8.6640625" customWidth="1"/>
  </cols>
  <sheetData>
    <row r="1" spans="1:15" ht="12.75" customHeight="1">
      <c r="A1" s="7"/>
      <c r="B1" s="37"/>
      <c r="C1" s="88" t="s">
        <v>19</v>
      </c>
      <c r="D1" s="89"/>
      <c r="E1" s="89"/>
      <c r="F1" s="89"/>
      <c r="G1" s="89"/>
      <c r="H1" s="89"/>
      <c r="I1" s="89"/>
      <c r="J1" s="89"/>
      <c r="K1" s="89"/>
      <c r="L1" s="89"/>
      <c r="M1" s="89"/>
      <c r="N1" s="89"/>
      <c r="O1" s="90"/>
    </row>
    <row r="2" spans="1:15" ht="12.75" customHeight="1">
      <c r="A2" s="38"/>
      <c r="B2" s="16"/>
      <c r="C2" s="16">
        <v>44561</v>
      </c>
      <c r="D2" s="16">
        <v>44651</v>
      </c>
      <c r="E2" s="16">
        <v>44742</v>
      </c>
      <c r="F2" s="16">
        <v>44834</v>
      </c>
      <c r="G2" s="16">
        <v>44926</v>
      </c>
      <c r="H2" s="16">
        <v>45016</v>
      </c>
      <c r="I2" s="16">
        <v>45107</v>
      </c>
      <c r="J2" s="16">
        <v>45199</v>
      </c>
      <c r="K2" s="16">
        <v>45291</v>
      </c>
      <c r="L2" s="16">
        <v>45382</v>
      </c>
      <c r="M2" s="16">
        <v>45473</v>
      </c>
      <c r="N2" s="16">
        <v>45565</v>
      </c>
      <c r="O2" s="16">
        <v>45657</v>
      </c>
    </row>
    <row r="3" spans="1:15" ht="12.75" customHeight="1">
      <c r="A3" s="19" t="s">
        <v>62</v>
      </c>
      <c r="B3" s="7"/>
      <c r="C3" s="7"/>
      <c r="D3" s="7"/>
      <c r="E3" s="7"/>
      <c r="F3" s="7"/>
      <c r="G3" s="7"/>
      <c r="H3" s="7"/>
      <c r="I3" s="7"/>
      <c r="J3" s="7"/>
      <c r="K3" s="7"/>
      <c r="L3" s="7"/>
      <c r="M3" s="7"/>
      <c r="N3" s="7"/>
      <c r="O3" s="7"/>
    </row>
    <row r="4" spans="1:15" ht="12.75" customHeight="1">
      <c r="A4" s="53" t="s">
        <v>63</v>
      </c>
      <c r="B4" s="7"/>
      <c r="C4" s="40">
        <v>44470</v>
      </c>
      <c r="D4" s="40">
        <f t="shared" ref="D4:O4" si="0">C5</f>
        <v>44562</v>
      </c>
      <c r="E4" s="40">
        <f t="shared" si="0"/>
        <v>44652</v>
      </c>
      <c r="F4" s="40">
        <f t="shared" si="0"/>
        <v>44743</v>
      </c>
      <c r="G4" s="40">
        <f t="shared" si="0"/>
        <v>44835</v>
      </c>
      <c r="H4" s="40">
        <f t="shared" si="0"/>
        <v>44927</v>
      </c>
      <c r="I4" s="40">
        <f t="shared" si="0"/>
        <v>45017</v>
      </c>
      <c r="J4" s="40">
        <f t="shared" si="0"/>
        <v>45108</v>
      </c>
      <c r="K4" s="40">
        <f t="shared" si="0"/>
        <v>45200</v>
      </c>
      <c r="L4" s="40">
        <f t="shared" si="0"/>
        <v>45292</v>
      </c>
      <c r="M4" s="40">
        <f t="shared" si="0"/>
        <v>45383</v>
      </c>
      <c r="N4" s="40">
        <f t="shared" si="0"/>
        <v>45474</v>
      </c>
      <c r="O4" s="40">
        <f t="shared" si="0"/>
        <v>45566</v>
      </c>
    </row>
    <row r="5" spans="1:15" ht="12.75" customHeight="1">
      <c r="A5" s="54" t="s">
        <v>64</v>
      </c>
      <c r="B5" s="14"/>
      <c r="C5" s="18">
        <v>44562</v>
      </c>
      <c r="D5" s="18">
        <v>44652</v>
      </c>
      <c r="E5" s="18">
        <v>44743</v>
      </c>
      <c r="F5" s="18">
        <v>44835</v>
      </c>
      <c r="G5" s="18">
        <v>44927</v>
      </c>
      <c r="H5" s="18">
        <v>45017</v>
      </c>
      <c r="I5" s="18">
        <v>45108</v>
      </c>
      <c r="J5" s="18">
        <v>45200</v>
      </c>
      <c r="K5" s="18">
        <v>45292</v>
      </c>
      <c r="L5" s="18">
        <v>45383</v>
      </c>
      <c r="M5" s="18">
        <v>45474</v>
      </c>
      <c r="N5" s="18">
        <v>45566</v>
      </c>
      <c r="O5" s="18">
        <v>45658</v>
      </c>
    </row>
    <row r="6" spans="1:15" ht="12.75" customHeight="1">
      <c r="A6" s="55"/>
      <c r="B6" s="55"/>
      <c r="C6" s="7"/>
      <c r="D6" s="7"/>
      <c r="E6" s="7"/>
      <c r="F6" s="7"/>
      <c r="G6" s="7"/>
      <c r="H6" s="7"/>
      <c r="I6" s="7"/>
      <c r="J6" s="7"/>
      <c r="K6" s="7"/>
      <c r="L6" s="7"/>
      <c r="M6" s="7"/>
      <c r="N6" s="7"/>
      <c r="O6" s="7"/>
    </row>
    <row r="7" spans="1:15" ht="12.75" customHeight="1">
      <c r="A7" s="42" t="str">
        <f>'Report Summary'!A38</f>
        <v>-In-Home DSP (ATC, RSP, RSD, HAH, HAI, HID)</v>
      </c>
      <c r="B7" s="7"/>
      <c r="C7" s="7"/>
      <c r="D7" s="7"/>
      <c r="E7" s="7"/>
      <c r="F7" s="7"/>
      <c r="G7" s="7"/>
      <c r="H7" s="7"/>
      <c r="I7" s="7"/>
      <c r="J7" s="7"/>
      <c r="K7" s="7"/>
      <c r="L7" s="7"/>
      <c r="M7" s="7"/>
      <c r="N7" s="7"/>
      <c r="O7" s="7"/>
    </row>
    <row r="8" spans="1:15" ht="12.75" customHeight="1">
      <c r="A8" s="53" t="s">
        <v>84</v>
      </c>
      <c r="B8" s="7"/>
      <c r="C8" s="2"/>
      <c r="D8" s="2"/>
      <c r="E8" s="2"/>
      <c r="F8" s="2"/>
      <c r="G8" s="2"/>
      <c r="H8" s="2"/>
      <c r="I8" s="2"/>
      <c r="J8" s="2"/>
      <c r="K8" s="2"/>
      <c r="L8" s="2"/>
      <c r="M8" s="2"/>
      <c r="N8" s="2"/>
      <c r="O8" s="2"/>
    </row>
    <row r="9" spans="1:15" ht="12.75" customHeight="1">
      <c r="A9" s="56" t="s">
        <v>85</v>
      </c>
      <c r="B9" s="7"/>
      <c r="C9" s="2"/>
      <c r="D9" s="2"/>
      <c r="E9" s="2"/>
      <c r="F9" s="2"/>
      <c r="G9" s="2"/>
      <c r="H9" s="2"/>
      <c r="I9" s="2"/>
      <c r="J9" s="2"/>
      <c r="K9" s="2"/>
      <c r="L9" s="2"/>
      <c r="M9" s="2"/>
      <c r="N9" s="2"/>
      <c r="O9" s="2"/>
    </row>
    <row r="10" spans="1:15" ht="12.75" customHeight="1">
      <c r="A10" s="43" t="s">
        <v>68</v>
      </c>
      <c r="B10" s="7"/>
      <c r="C10" s="2"/>
      <c r="D10" s="2"/>
      <c r="E10" s="2"/>
      <c r="F10" s="2"/>
      <c r="G10" s="2"/>
      <c r="H10" s="2"/>
      <c r="I10" s="2"/>
      <c r="J10" s="2"/>
      <c r="K10" s="2"/>
      <c r="L10" s="2"/>
      <c r="M10" s="2"/>
      <c r="N10" s="2"/>
      <c r="O10" s="2"/>
    </row>
    <row r="11" spans="1:15" ht="12.75" customHeight="1">
      <c r="A11" s="46" t="s">
        <v>69</v>
      </c>
      <c r="B11" s="7"/>
      <c r="C11" s="2"/>
      <c r="D11" s="2"/>
      <c r="E11" s="2"/>
      <c r="F11" s="2"/>
      <c r="G11" s="2"/>
      <c r="H11" s="2"/>
      <c r="I11" s="2"/>
      <c r="J11" s="2"/>
      <c r="K11" s="2"/>
      <c r="L11" s="2"/>
      <c r="M11" s="2"/>
      <c r="N11" s="2"/>
      <c r="O11" s="2"/>
    </row>
    <row r="12" spans="1:15" ht="12.75" customHeight="1">
      <c r="A12" s="46" t="s">
        <v>70</v>
      </c>
      <c r="B12" s="7"/>
      <c r="C12" s="2"/>
      <c r="D12" s="2"/>
      <c r="E12" s="2"/>
      <c r="F12" s="2"/>
      <c r="G12" s="2"/>
      <c r="H12" s="2"/>
      <c r="I12" s="2"/>
      <c r="J12" s="2"/>
      <c r="K12" s="2"/>
      <c r="L12" s="2"/>
      <c r="M12" s="2"/>
      <c r="N12" s="2"/>
      <c r="O12" s="2"/>
    </row>
    <row r="13" spans="1:15" ht="12.75" customHeight="1">
      <c r="A13" s="46" t="s">
        <v>71</v>
      </c>
      <c r="B13" s="7"/>
      <c r="C13" s="2"/>
      <c r="D13" s="2"/>
      <c r="E13" s="2"/>
      <c r="F13" s="2"/>
      <c r="G13" s="2"/>
      <c r="H13" s="2"/>
      <c r="I13" s="2"/>
      <c r="J13" s="2"/>
      <c r="K13" s="2"/>
      <c r="L13" s="2"/>
      <c r="M13" s="2"/>
      <c r="N13" s="2"/>
      <c r="O13" s="2"/>
    </row>
    <row r="14" spans="1:15" ht="12.75" customHeight="1">
      <c r="A14" s="47" t="s">
        <v>72</v>
      </c>
      <c r="B14" s="21"/>
      <c r="C14" s="22">
        <f t="shared" ref="C14:O14" si="1">IFERROR(C13/(AVERAGE(C10:C11)),0)</f>
        <v>0</v>
      </c>
      <c r="D14" s="22">
        <f t="shared" si="1"/>
        <v>0</v>
      </c>
      <c r="E14" s="22">
        <f t="shared" si="1"/>
        <v>0</v>
      </c>
      <c r="F14" s="22">
        <f t="shared" si="1"/>
        <v>0</v>
      </c>
      <c r="G14" s="22">
        <f t="shared" si="1"/>
        <v>0</v>
      </c>
      <c r="H14" s="22">
        <f t="shared" si="1"/>
        <v>0</v>
      </c>
      <c r="I14" s="22">
        <f t="shared" si="1"/>
        <v>0</v>
      </c>
      <c r="J14" s="22">
        <f t="shared" si="1"/>
        <v>0</v>
      </c>
      <c r="K14" s="22">
        <f t="shared" si="1"/>
        <v>0</v>
      </c>
      <c r="L14" s="22">
        <f t="shared" si="1"/>
        <v>0</v>
      </c>
      <c r="M14" s="22">
        <f t="shared" si="1"/>
        <v>0</v>
      </c>
      <c r="N14" s="22">
        <f t="shared" si="1"/>
        <v>0</v>
      </c>
      <c r="O14" s="22">
        <f t="shared" si="1"/>
        <v>0</v>
      </c>
    </row>
    <row r="15" spans="1:15" ht="12.75" customHeight="1">
      <c r="A15" s="19" t="s">
        <v>73</v>
      </c>
      <c r="B15" s="7"/>
      <c r="C15" s="25">
        <f t="shared" ref="C15:O15" si="2">IFERROR(((C11-C12)/C10),0)</f>
        <v>0</v>
      </c>
      <c r="D15" s="25">
        <f t="shared" si="2"/>
        <v>0</v>
      </c>
      <c r="E15" s="25">
        <f t="shared" si="2"/>
        <v>0</v>
      </c>
      <c r="F15" s="25">
        <f t="shared" si="2"/>
        <v>0</v>
      </c>
      <c r="G15" s="25">
        <f t="shared" si="2"/>
        <v>0</v>
      </c>
      <c r="H15" s="25">
        <f t="shared" si="2"/>
        <v>0</v>
      </c>
      <c r="I15" s="25">
        <f t="shared" si="2"/>
        <v>0</v>
      </c>
      <c r="J15" s="25">
        <f t="shared" si="2"/>
        <v>0</v>
      </c>
      <c r="K15" s="25">
        <f t="shared" si="2"/>
        <v>0</v>
      </c>
      <c r="L15" s="25">
        <f t="shared" si="2"/>
        <v>0</v>
      </c>
      <c r="M15" s="25">
        <f t="shared" si="2"/>
        <v>0</v>
      </c>
      <c r="N15" s="25">
        <f t="shared" si="2"/>
        <v>0</v>
      </c>
      <c r="O15" s="25">
        <f t="shared" si="2"/>
        <v>0</v>
      </c>
    </row>
    <row r="16" spans="1:15" ht="12.75" customHeight="1">
      <c r="A16" s="24" t="s">
        <v>86</v>
      </c>
      <c r="B16" s="7"/>
      <c r="C16" s="7"/>
      <c r="D16" s="7"/>
      <c r="E16" s="7"/>
      <c r="F16" s="7"/>
      <c r="G16" s="7"/>
      <c r="H16" s="7"/>
      <c r="I16" s="7"/>
      <c r="J16" s="7"/>
      <c r="K16" s="7"/>
      <c r="L16" s="7"/>
      <c r="M16" s="7"/>
      <c r="N16" s="7"/>
      <c r="O16" s="7"/>
    </row>
    <row r="17" spans="1:26" ht="12.75" customHeight="1">
      <c r="A17" s="24"/>
      <c r="B17" s="7"/>
      <c r="C17" s="7"/>
      <c r="D17" s="7"/>
      <c r="E17" s="7"/>
      <c r="F17" s="7"/>
      <c r="G17" s="7"/>
      <c r="H17" s="7"/>
      <c r="I17" s="7"/>
      <c r="J17" s="7"/>
      <c r="K17" s="7"/>
      <c r="L17" s="7"/>
      <c r="M17" s="7"/>
      <c r="N17" s="7"/>
      <c r="O17" s="7"/>
      <c r="P17" s="2"/>
      <c r="Q17" s="2"/>
      <c r="R17" s="2"/>
      <c r="S17" s="2"/>
      <c r="T17" s="2"/>
      <c r="U17" s="2"/>
      <c r="V17" s="2"/>
      <c r="W17" s="2"/>
      <c r="X17" s="2"/>
      <c r="Y17" s="2"/>
      <c r="Z17" s="2"/>
    </row>
    <row r="18" spans="1:26" ht="12.75" customHeight="1">
      <c r="A18" s="49" t="s">
        <v>74</v>
      </c>
      <c r="B18" s="7"/>
      <c r="C18" s="7"/>
      <c r="D18" s="7"/>
      <c r="E18" s="7"/>
      <c r="F18" s="7"/>
      <c r="G18" s="7"/>
      <c r="H18" s="7"/>
      <c r="I18" s="7"/>
      <c r="J18" s="7"/>
      <c r="K18" s="7"/>
      <c r="L18" s="7"/>
      <c r="M18" s="7"/>
      <c r="N18" s="7"/>
      <c r="O18" s="7"/>
    </row>
    <row r="19" spans="1:26" ht="12.75" customHeight="1">
      <c r="A19" s="26" t="s">
        <v>76</v>
      </c>
      <c r="B19" s="7"/>
      <c r="C19" s="2"/>
      <c r="D19" s="2"/>
      <c r="E19" s="2"/>
      <c r="F19" s="2"/>
      <c r="G19" s="2"/>
      <c r="H19" s="2"/>
      <c r="I19" s="2"/>
      <c r="J19" s="2"/>
      <c r="K19" s="2"/>
      <c r="L19" s="2"/>
      <c r="M19" s="2"/>
      <c r="N19" s="2"/>
      <c r="O19" s="2"/>
    </row>
    <row r="20" spans="1:26" ht="12.75" customHeight="1">
      <c r="A20" s="26" t="s">
        <v>77</v>
      </c>
      <c r="B20" s="7"/>
      <c r="C20" s="57"/>
      <c r="D20" s="2"/>
      <c r="E20" s="2"/>
      <c r="F20" s="2"/>
      <c r="G20" s="2"/>
      <c r="H20" s="2"/>
      <c r="I20" s="2"/>
      <c r="J20" s="2"/>
      <c r="K20" s="2"/>
      <c r="L20" s="2"/>
      <c r="M20" s="2"/>
      <c r="N20" s="2"/>
      <c r="O20" s="2"/>
    </row>
    <row r="21" spans="1:26" ht="12.75" customHeight="1">
      <c r="A21" s="26" t="s">
        <v>78</v>
      </c>
      <c r="B21" s="7"/>
      <c r="C21" s="2"/>
      <c r="D21" s="2"/>
      <c r="E21" s="2"/>
      <c r="F21" s="2"/>
      <c r="G21" s="2"/>
      <c r="H21" s="2"/>
      <c r="I21" s="2"/>
      <c r="J21" s="2"/>
      <c r="K21" s="2"/>
      <c r="L21" s="2"/>
      <c r="M21" s="2"/>
      <c r="N21" s="2"/>
      <c r="O21" s="2"/>
    </row>
    <row r="22" spans="1:26" ht="12.75" customHeight="1">
      <c r="A22" s="50" t="s">
        <v>79</v>
      </c>
      <c r="B22" s="7"/>
      <c r="C22" s="2"/>
      <c r="D22" s="2"/>
      <c r="E22" s="2"/>
      <c r="F22" s="2"/>
      <c r="G22" s="2"/>
      <c r="H22" s="2"/>
      <c r="I22" s="2"/>
      <c r="J22" s="2"/>
      <c r="K22" s="2"/>
      <c r="L22" s="2"/>
      <c r="M22" s="2"/>
      <c r="N22" s="2"/>
      <c r="O22" s="2"/>
    </row>
    <row r="23" spans="1:26" ht="12.75" customHeight="1">
      <c r="A23" s="26" t="s">
        <v>80</v>
      </c>
      <c r="B23" s="7"/>
      <c r="C23" s="2"/>
      <c r="D23" s="2"/>
      <c r="E23" s="2"/>
      <c r="F23" s="2"/>
      <c r="G23" s="2"/>
      <c r="H23" s="2"/>
      <c r="I23" s="2"/>
      <c r="J23" s="2"/>
      <c r="K23" s="2"/>
      <c r="L23" s="2"/>
      <c r="M23" s="2"/>
      <c r="N23" s="2"/>
      <c r="O23" s="2"/>
    </row>
    <row r="24" spans="1:26" ht="12.75" customHeight="1">
      <c r="A24" s="26" t="s">
        <v>81</v>
      </c>
      <c r="B24" s="7"/>
      <c r="C24" s="2"/>
      <c r="D24" s="2"/>
      <c r="E24" s="2"/>
      <c r="F24" s="2"/>
      <c r="G24" s="2"/>
      <c r="H24" s="2"/>
      <c r="I24" s="2"/>
      <c r="J24" s="2"/>
      <c r="K24" s="2"/>
      <c r="L24" s="2"/>
      <c r="M24" s="2"/>
      <c r="N24" s="2"/>
      <c r="O24" s="2"/>
    </row>
    <row r="25" spans="1:26" ht="12.75" customHeight="1">
      <c r="A25" s="51" t="s">
        <v>82</v>
      </c>
      <c r="B25" s="21"/>
      <c r="C25" s="21">
        <f t="shared" ref="C25:O25" si="3">SUM(C19:C24)</f>
        <v>0</v>
      </c>
      <c r="D25" s="21">
        <f t="shared" si="3"/>
        <v>0</v>
      </c>
      <c r="E25" s="21">
        <f t="shared" si="3"/>
        <v>0</v>
      </c>
      <c r="F25" s="21">
        <f t="shared" si="3"/>
        <v>0</v>
      </c>
      <c r="G25" s="21">
        <f t="shared" si="3"/>
        <v>0</v>
      </c>
      <c r="H25" s="21">
        <f t="shared" si="3"/>
        <v>0</v>
      </c>
      <c r="I25" s="21">
        <f t="shared" si="3"/>
        <v>0</v>
      </c>
      <c r="J25" s="21">
        <f t="shared" si="3"/>
        <v>0</v>
      </c>
      <c r="K25" s="21">
        <f t="shared" si="3"/>
        <v>0</v>
      </c>
      <c r="L25" s="21">
        <f t="shared" si="3"/>
        <v>0</v>
      </c>
      <c r="M25" s="21">
        <f t="shared" si="3"/>
        <v>0</v>
      </c>
      <c r="N25" s="21">
        <f t="shared" si="3"/>
        <v>0</v>
      </c>
      <c r="O25" s="21">
        <f t="shared" si="3"/>
        <v>0</v>
      </c>
    </row>
    <row r="26" spans="1:26" ht="12.75" customHeight="1"/>
    <row r="27" spans="1:26" ht="12.75" customHeight="1"/>
    <row r="28" spans="1:26" ht="12.75" customHeight="1"/>
    <row r="29" spans="1:26" ht="12.75" customHeight="1"/>
    <row r="30" spans="1:26" ht="12.75" customHeight="1"/>
    <row r="31" spans="1:26" ht="12.75" customHeight="1"/>
    <row r="32" spans="1:2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C1:O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2.6640625" defaultRowHeight="15" customHeight="1"/>
  <cols>
    <col min="1" max="1" width="45.6640625" customWidth="1"/>
    <col min="2" max="2" width="8.6640625" customWidth="1"/>
    <col min="3" max="3" width="8.21875" customWidth="1"/>
    <col min="4" max="6" width="6.44140625" customWidth="1"/>
    <col min="7" max="7" width="7.44140625" customWidth="1"/>
    <col min="8" max="10" width="6.44140625" customWidth="1"/>
    <col min="11" max="11" width="7.44140625" customWidth="1"/>
    <col min="12" max="14" width="6.44140625" customWidth="1"/>
    <col min="15" max="15" width="7.44140625" customWidth="1"/>
    <col min="16" max="26" width="8.6640625" customWidth="1"/>
  </cols>
  <sheetData>
    <row r="1" spans="1:15" ht="12.75" customHeight="1">
      <c r="A1" s="7"/>
      <c r="B1" s="37"/>
      <c r="C1" s="88" t="s">
        <v>19</v>
      </c>
      <c r="D1" s="89"/>
      <c r="E1" s="89"/>
      <c r="F1" s="89"/>
      <c r="G1" s="89"/>
      <c r="H1" s="89"/>
      <c r="I1" s="89"/>
      <c r="J1" s="89"/>
      <c r="K1" s="89"/>
      <c r="L1" s="89"/>
      <c r="M1" s="89"/>
      <c r="N1" s="89"/>
      <c r="O1" s="90"/>
    </row>
    <row r="2" spans="1:15" ht="12.75" customHeight="1">
      <c r="A2" s="38"/>
      <c r="B2" s="16"/>
      <c r="C2" s="16">
        <v>44561</v>
      </c>
      <c r="D2" s="16">
        <v>44651</v>
      </c>
      <c r="E2" s="16">
        <v>44742</v>
      </c>
      <c r="F2" s="16">
        <v>44834</v>
      </c>
      <c r="G2" s="16">
        <v>44926</v>
      </c>
      <c r="H2" s="16">
        <v>45016</v>
      </c>
      <c r="I2" s="16">
        <v>45107</v>
      </c>
      <c r="J2" s="16">
        <v>45199</v>
      </c>
      <c r="K2" s="16">
        <v>45291</v>
      </c>
      <c r="L2" s="16">
        <v>45382</v>
      </c>
      <c r="M2" s="16">
        <v>45473</v>
      </c>
      <c r="N2" s="16">
        <v>45565</v>
      </c>
      <c r="O2" s="16">
        <v>45657</v>
      </c>
    </row>
    <row r="3" spans="1:15" ht="12.75" customHeight="1">
      <c r="A3" s="19" t="s">
        <v>62</v>
      </c>
      <c r="B3" s="7"/>
      <c r="C3" s="7"/>
      <c r="D3" s="7"/>
      <c r="E3" s="7"/>
      <c r="F3" s="7"/>
      <c r="G3" s="7"/>
      <c r="H3" s="7"/>
      <c r="I3" s="7"/>
      <c r="J3" s="7"/>
      <c r="K3" s="7"/>
      <c r="L3" s="7"/>
      <c r="M3" s="7"/>
      <c r="N3" s="7"/>
      <c r="O3" s="7"/>
    </row>
    <row r="4" spans="1:15" ht="12.75" customHeight="1">
      <c r="A4" s="39" t="s">
        <v>63</v>
      </c>
      <c r="B4" s="7"/>
      <c r="C4" s="40">
        <v>44470</v>
      </c>
      <c r="D4" s="40">
        <f t="shared" ref="D4:O4" si="0">C5</f>
        <v>44562</v>
      </c>
      <c r="E4" s="40">
        <f t="shared" si="0"/>
        <v>44652</v>
      </c>
      <c r="F4" s="40">
        <f t="shared" si="0"/>
        <v>44743</v>
      </c>
      <c r="G4" s="40">
        <f t="shared" si="0"/>
        <v>44835</v>
      </c>
      <c r="H4" s="40">
        <f t="shared" si="0"/>
        <v>44927</v>
      </c>
      <c r="I4" s="40">
        <f t="shared" si="0"/>
        <v>45017</v>
      </c>
      <c r="J4" s="40">
        <f t="shared" si="0"/>
        <v>45108</v>
      </c>
      <c r="K4" s="40">
        <f t="shared" si="0"/>
        <v>45200</v>
      </c>
      <c r="L4" s="40">
        <f t="shared" si="0"/>
        <v>45292</v>
      </c>
      <c r="M4" s="40">
        <f t="shared" si="0"/>
        <v>45383</v>
      </c>
      <c r="N4" s="40">
        <f t="shared" si="0"/>
        <v>45474</v>
      </c>
      <c r="O4" s="40">
        <f t="shared" si="0"/>
        <v>45566</v>
      </c>
    </row>
    <row r="5" spans="1:15" ht="12.75" customHeight="1">
      <c r="A5" s="41" t="s">
        <v>64</v>
      </c>
      <c r="B5" s="14"/>
      <c r="C5" s="18">
        <v>44562</v>
      </c>
      <c r="D5" s="18">
        <v>44652</v>
      </c>
      <c r="E5" s="18">
        <v>44743</v>
      </c>
      <c r="F5" s="18">
        <v>44835</v>
      </c>
      <c r="G5" s="18">
        <v>44927</v>
      </c>
      <c r="H5" s="18">
        <v>45017</v>
      </c>
      <c r="I5" s="18">
        <v>45108</v>
      </c>
      <c r="J5" s="18">
        <v>45200</v>
      </c>
      <c r="K5" s="18">
        <v>45292</v>
      </c>
      <c r="L5" s="18">
        <v>45383</v>
      </c>
      <c r="M5" s="18">
        <v>45474</v>
      </c>
      <c r="N5" s="18">
        <v>45566</v>
      </c>
      <c r="O5" s="18">
        <v>45658</v>
      </c>
    </row>
    <row r="6" spans="1:15" ht="12.75" customHeight="1">
      <c r="A6" s="7"/>
      <c r="B6" s="7"/>
      <c r="C6" s="7"/>
      <c r="D6" s="7"/>
      <c r="E6" s="7"/>
      <c r="F6" s="7"/>
      <c r="G6" s="7"/>
      <c r="H6" s="7"/>
      <c r="I6" s="7"/>
      <c r="J6" s="7"/>
      <c r="K6" s="7"/>
      <c r="L6" s="7"/>
      <c r="M6" s="7"/>
      <c r="N6" s="7"/>
      <c r="O6" s="7"/>
    </row>
    <row r="7" spans="1:15" ht="12.75" customHeight="1">
      <c r="A7" s="42" t="str">
        <f>'Report Summary'!A39</f>
        <v>-Community based DSP (Day program and Employment)</v>
      </c>
      <c r="B7" s="7"/>
      <c r="C7" s="7"/>
      <c r="D7" s="7"/>
      <c r="E7" s="7"/>
      <c r="F7" s="7"/>
      <c r="G7" s="7"/>
      <c r="H7" s="7"/>
      <c r="I7" s="7"/>
      <c r="J7" s="7"/>
      <c r="K7" s="7"/>
      <c r="L7" s="7"/>
      <c r="M7" s="7"/>
      <c r="N7" s="7"/>
      <c r="O7" s="7"/>
    </row>
    <row r="8" spans="1:15" ht="12.75" customHeight="1">
      <c r="A8" s="39" t="s">
        <v>84</v>
      </c>
      <c r="B8" s="7"/>
      <c r="C8" s="2"/>
      <c r="D8" s="2"/>
      <c r="E8" s="2"/>
      <c r="F8" s="2"/>
      <c r="G8" s="2"/>
      <c r="H8" s="2"/>
      <c r="I8" s="2"/>
      <c r="J8" s="2"/>
      <c r="K8" s="2"/>
      <c r="L8" s="2"/>
      <c r="M8" s="2"/>
      <c r="N8" s="2"/>
      <c r="O8" s="2"/>
    </row>
    <row r="9" spans="1:15" ht="12.75" customHeight="1">
      <c r="A9" s="58" t="s">
        <v>85</v>
      </c>
      <c r="B9" s="7"/>
      <c r="C9" s="2"/>
      <c r="D9" s="2"/>
      <c r="E9" s="2"/>
      <c r="F9" s="2"/>
      <c r="G9" s="2"/>
      <c r="H9" s="2"/>
      <c r="I9" s="2"/>
      <c r="J9" s="2"/>
      <c r="K9" s="2"/>
      <c r="L9" s="2"/>
      <c r="M9" s="2"/>
      <c r="N9" s="2"/>
      <c r="O9" s="2"/>
    </row>
    <row r="10" spans="1:15" ht="12.75" customHeight="1">
      <c r="A10" s="43" t="s">
        <v>68</v>
      </c>
      <c r="B10" s="7"/>
      <c r="C10" s="2"/>
      <c r="D10" s="2"/>
      <c r="E10" s="2"/>
      <c r="F10" s="2"/>
      <c r="G10" s="2"/>
      <c r="H10" s="2"/>
      <c r="I10" s="2"/>
      <c r="J10" s="2"/>
      <c r="K10" s="2"/>
      <c r="L10" s="2"/>
      <c r="M10" s="2"/>
      <c r="N10" s="2"/>
      <c r="O10" s="2"/>
    </row>
    <row r="11" spans="1:15" ht="12.75" customHeight="1">
      <c r="A11" s="46" t="s">
        <v>69</v>
      </c>
      <c r="B11" s="7"/>
      <c r="C11" s="2"/>
      <c r="D11" s="2"/>
      <c r="E11" s="2"/>
      <c r="F11" s="2"/>
      <c r="G11" s="2"/>
      <c r="H11" s="2"/>
      <c r="I11" s="2"/>
      <c r="J11" s="2"/>
      <c r="K11" s="2"/>
      <c r="L11" s="2"/>
      <c r="M11" s="2"/>
      <c r="N11" s="2"/>
      <c r="O11" s="2"/>
    </row>
    <row r="12" spans="1:15" ht="12.75" customHeight="1">
      <c r="A12" s="46" t="s">
        <v>70</v>
      </c>
      <c r="B12" s="7"/>
      <c r="C12" s="2"/>
      <c r="D12" s="2"/>
      <c r="E12" s="2"/>
      <c r="F12" s="2"/>
      <c r="G12" s="2"/>
      <c r="H12" s="2"/>
      <c r="I12" s="2"/>
      <c r="J12" s="2"/>
      <c r="K12" s="2"/>
      <c r="L12" s="2"/>
      <c r="M12" s="2"/>
      <c r="N12" s="2"/>
      <c r="O12" s="2"/>
    </row>
    <row r="13" spans="1:15" ht="12.75" customHeight="1">
      <c r="A13" s="46" t="s">
        <v>71</v>
      </c>
      <c r="B13" s="7"/>
      <c r="C13" s="2"/>
      <c r="D13" s="2"/>
      <c r="E13" s="2"/>
      <c r="F13" s="2"/>
      <c r="G13" s="2"/>
      <c r="H13" s="2"/>
      <c r="I13" s="2"/>
      <c r="J13" s="2"/>
      <c r="K13" s="2"/>
      <c r="L13" s="2"/>
      <c r="M13" s="2"/>
      <c r="N13" s="2"/>
      <c r="O13" s="2"/>
    </row>
    <row r="14" spans="1:15" ht="12.75" customHeight="1">
      <c r="A14" s="47" t="s">
        <v>72</v>
      </c>
      <c r="B14" s="21"/>
      <c r="C14" s="22">
        <f t="shared" ref="C14:O14" si="1">IFERROR(C13/(AVERAGE(C10:C11)),0)</f>
        <v>0</v>
      </c>
      <c r="D14" s="22">
        <f t="shared" si="1"/>
        <v>0</v>
      </c>
      <c r="E14" s="22">
        <f t="shared" si="1"/>
        <v>0</v>
      </c>
      <c r="F14" s="22">
        <f t="shared" si="1"/>
        <v>0</v>
      </c>
      <c r="G14" s="22">
        <f t="shared" si="1"/>
        <v>0</v>
      </c>
      <c r="H14" s="22">
        <f t="shared" si="1"/>
        <v>0</v>
      </c>
      <c r="I14" s="22">
        <f t="shared" si="1"/>
        <v>0</v>
      </c>
      <c r="J14" s="22">
        <f t="shared" si="1"/>
        <v>0</v>
      </c>
      <c r="K14" s="22">
        <f t="shared" si="1"/>
        <v>0</v>
      </c>
      <c r="L14" s="22">
        <f t="shared" si="1"/>
        <v>0</v>
      </c>
      <c r="M14" s="22">
        <f t="shared" si="1"/>
        <v>0</v>
      </c>
      <c r="N14" s="22">
        <f t="shared" si="1"/>
        <v>0</v>
      </c>
      <c r="O14" s="22">
        <f t="shared" si="1"/>
        <v>0</v>
      </c>
    </row>
    <row r="15" spans="1:15" ht="12.75" customHeight="1">
      <c r="A15" s="19" t="s">
        <v>73</v>
      </c>
      <c r="B15" s="7"/>
      <c r="C15" s="25">
        <f t="shared" ref="C15:O15" si="2">IFERROR(((C11-C12)/C10),0)</f>
        <v>0</v>
      </c>
      <c r="D15" s="25">
        <f t="shared" si="2"/>
        <v>0</v>
      </c>
      <c r="E15" s="25">
        <f t="shared" si="2"/>
        <v>0</v>
      </c>
      <c r="F15" s="25">
        <f t="shared" si="2"/>
        <v>0</v>
      </c>
      <c r="G15" s="25">
        <f t="shared" si="2"/>
        <v>0</v>
      </c>
      <c r="H15" s="25">
        <f t="shared" si="2"/>
        <v>0</v>
      </c>
      <c r="I15" s="25">
        <f t="shared" si="2"/>
        <v>0</v>
      </c>
      <c r="J15" s="25">
        <f t="shared" si="2"/>
        <v>0</v>
      </c>
      <c r="K15" s="25">
        <f t="shared" si="2"/>
        <v>0</v>
      </c>
      <c r="L15" s="25">
        <f t="shared" si="2"/>
        <v>0</v>
      </c>
      <c r="M15" s="25">
        <f t="shared" si="2"/>
        <v>0</v>
      </c>
      <c r="N15" s="25">
        <f t="shared" si="2"/>
        <v>0</v>
      </c>
      <c r="O15" s="25">
        <f t="shared" si="2"/>
        <v>0</v>
      </c>
    </row>
    <row r="16" spans="1:15" ht="12.75" customHeight="1">
      <c r="A16" s="24" t="s">
        <v>86</v>
      </c>
      <c r="B16" s="7"/>
      <c r="C16" s="7"/>
      <c r="D16" s="7"/>
      <c r="E16" s="7"/>
      <c r="F16" s="7"/>
      <c r="G16" s="7"/>
      <c r="H16" s="7"/>
      <c r="I16" s="7"/>
      <c r="J16" s="7"/>
      <c r="K16" s="7"/>
      <c r="L16" s="7"/>
      <c r="M16" s="7"/>
      <c r="N16" s="7"/>
      <c r="O16" s="7"/>
    </row>
    <row r="17" spans="1:26" ht="12.75" customHeight="1">
      <c r="A17" s="24"/>
      <c r="B17" s="7"/>
      <c r="C17" s="7"/>
      <c r="D17" s="7"/>
      <c r="E17" s="7"/>
      <c r="F17" s="7"/>
      <c r="G17" s="7"/>
      <c r="H17" s="7"/>
      <c r="I17" s="7"/>
      <c r="J17" s="7"/>
      <c r="K17" s="7"/>
      <c r="L17" s="7"/>
      <c r="M17" s="7"/>
      <c r="N17" s="7"/>
      <c r="O17" s="7"/>
      <c r="P17" s="2"/>
      <c r="Q17" s="2"/>
      <c r="R17" s="2"/>
      <c r="S17" s="2"/>
      <c r="T17" s="2"/>
      <c r="U17" s="2"/>
      <c r="V17" s="2"/>
      <c r="W17" s="2"/>
      <c r="X17" s="2"/>
      <c r="Y17" s="2"/>
      <c r="Z17" s="2"/>
    </row>
    <row r="18" spans="1:26" ht="12.75" customHeight="1">
      <c r="A18" s="49" t="s">
        <v>74</v>
      </c>
      <c r="B18" s="7"/>
      <c r="C18" s="7"/>
      <c r="D18" s="7"/>
      <c r="E18" s="7"/>
      <c r="F18" s="7"/>
      <c r="G18" s="7"/>
      <c r="H18" s="7"/>
      <c r="I18" s="7"/>
      <c r="J18" s="7"/>
      <c r="K18" s="7"/>
      <c r="L18" s="7"/>
      <c r="M18" s="7"/>
      <c r="N18" s="7"/>
      <c r="O18" s="7"/>
    </row>
    <row r="19" spans="1:26" ht="12.75" customHeight="1">
      <c r="A19" s="26" t="s">
        <v>76</v>
      </c>
      <c r="B19" s="7"/>
      <c r="C19" s="2"/>
      <c r="D19" s="2"/>
      <c r="E19" s="2"/>
      <c r="F19" s="2"/>
      <c r="G19" s="2"/>
      <c r="H19" s="2"/>
      <c r="I19" s="2"/>
      <c r="J19" s="2"/>
      <c r="K19" s="2"/>
      <c r="L19" s="2"/>
      <c r="M19" s="2"/>
      <c r="N19" s="2"/>
      <c r="O19" s="2"/>
    </row>
    <row r="20" spans="1:26" ht="12.75" customHeight="1">
      <c r="A20" s="26" t="s">
        <v>77</v>
      </c>
      <c r="B20" s="7"/>
      <c r="C20" s="2"/>
      <c r="D20" s="2"/>
      <c r="E20" s="2"/>
      <c r="F20" s="2"/>
      <c r="G20" s="2"/>
      <c r="H20" s="2"/>
      <c r="I20" s="2"/>
      <c r="J20" s="2"/>
      <c r="K20" s="2"/>
      <c r="L20" s="2"/>
      <c r="M20" s="2"/>
      <c r="N20" s="2"/>
      <c r="O20" s="2"/>
    </row>
    <row r="21" spans="1:26" ht="12.75" customHeight="1">
      <c r="A21" s="26" t="s">
        <v>78</v>
      </c>
      <c r="B21" s="7"/>
      <c r="C21" s="2"/>
      <c r="D21" s="2"/>
      <c r="E21" s="2"/>
      <c r="F21" s="2"/>
      <c r="G21" s="2"/>
      <c r="H21" s="2"/>
      <c r="I21" s="2"/>
      <c r="J21" s="2"/>
      <c r="K21" s="2"/>
      <c r="L21" s="2"/>
      <c r="M21" s="2"/>
      <c r="N21" s="2"/>
      <c r="O21" s="2"/>
    </row>
    <row r="22" spans="1:26" ht="12.75" customHeight="1">
      <c r="A22" s="50" t="s">
        <v>79</v>
      </c>
      <c r="B22" s="7"/>
      <c r="C22" s="2"/>
      <c r="D22" s="2"/>
      <c r="E22" s="2"/>
      <c r="F22" s="2"/>
      <c r="G22" s="2"/>
      <c r="H22" s="2"/>
      <c r="I22" s="2"/>
      <c r="J22" s="2"/>
      <c r="K22" s="2"/>
      <c r="L22" s="2"/>
      <c r="M22" s="2"/>
      <c r="N22" s="2"/>
      <c r="O22" s="2"/>
    </row>
    <row r="23" spans="1:26" ht="12.75" customHeight="1">
      <c r="A23" s="26" t="s">
        <v>80</v>
      </c>
      <c r="B23" s="7"/>
      <c r="C23" s="2"/>
      <c r="D23" s="2"/>
      <c r="E23" s="2"/>
      <c r="F23" s="2"/>
      <c r="G23" s="2"/>
      <c r="H23" s="2"/>
      <c r="I23" s="2"/>
      <c r="J23" s="2"/>
      <c r="K23" s="2"/>
      <c r="L23" s="2"/>
      <c r="M23" s="2"/>
      <c r="N23" s="2"/>
      <c r="O23" s="2"/>
    </row>
    <row r="24" spans="1:26" ht="12.75" customHeight="1">
      <c r="A24" s="26" t="s">
        <v>81</v>
      </c>
      <c r="B24" s="7"/>
      <c r="C24" s="2"/>
      <c r="D24" s="2"/>
      <c r="E24" s="2"/>
      <c r="F24" s="2"/>
      <c r="G24" s="2"/>
      <c r="H24" s="2"/>
      <c r="I24" s="2"/>
      <c r="J24" s="2"/>
      <c r="K24" s="2"/>
      <c r="L24" s="2"/>
      <c r="M24" s="2"/>
      <c r="N24" s="2"/>
      <c r="O24" s="2"/>
    </row>
    <row r="25" spans="1:26" ht="12.75" customHeight="1">
      <c r="A25" s="51" t="s">
        <v>82</v>
      </c>
      <c r="B25" s="21"/>
      <c r="C25" s="21">
        <f t="shared" ref="C25:O25" si="3">SUM(C19:C24)</f>
        <v>0</v>
      </c>
      <c r="D25" s="21">
        <f t="shared" si="3"/>
        <v>0</v>
      </c>
      <c r="E25" s="21">
        <f t="shared" si="3"/>
        <v>0</v>
      </c>
      <c r="F25" s="21">
        <f t="shared" si="3"/>
        <v>0</v>
      </c>
      <c r="G25" s="21">
        <f t="shared" si="3"/>
        <v>0</v>
      </c>
      <c r="H25" s="21">
        <f t="shared" si="3"/>
        <v>0</v>
      </c>
      <c r="I25" s="21">
        <f t="shared" si="3"/>
        <v>0</v>
      </c>
      <c r="J25" s="21">
        <f t="shared" si="3"/>
        <v>0</v>
      </c>
      <c r="K25" s="21">
        <f t="shared" si="3"/>
        <v>0</v>
      </c>
      <c r="L25" s="21">
        <f t="shared" si="3"/>
        <v>0</v>
      </c>
      <c r="M25" s="21">
        <f t="shared" si="3"/>
        <v>0</v>
      </c>
      <c r="N25" s="21">
        <f t="shared" si="3"/>
        <v>0</v>
      </c>
      <c r="O25" s="21">
        <f t="shared" si="3"/>
        <v>0</v>
      </c>
    </row>
    <row r="26" spans="1:26" ht="12.75" customHeight="1"/>
    <row r="27" spans="1:26" ht="12.75" customHeight="1"/>
    <row r="28" spans="1:26" ht="12.75" customHeight="1"/>
    <row r="29" spans="1:26" ht="12.75" customHeight="1"/>
    <row r="30" spans="1:26" ht="12.75" customHeight="1"/>
    <row r="31" spans="1:26" ht="12.75" customHeight="1"/>
    <row r="32" spans="1:2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C1:O1"/>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000"/>
  <sheetViews>
    <sheetView workbookViewId="0"/>
  </sheetViews>
  <sheetFormatPr defaultColWidth="12.6640625" defaultRowHeight="15" customHeight="1"/>
  <cols>
    <col min="1" max="1" width="46.33203125" customWidth="1"/>
    <col min="2" max="6" width="12.6640625" customWidth="1"/>
  </cols>
  <sheetData>
    <row r="1" spans="1:26" ht="15.75" customHeight="1">
      <c r="B1" s="9"/>
      <c r="C1" s="91" t="s">
        <v>19</v>
      </c>
      <c r="D1" s="92"/>
      <c r="E1" s="92"/>
      <c r="F1" s="92"/>
      <c r="G1" s="92"/>
      <c r="H1" s="92"/>
      <c r="I1" s="92"/>
      <c r="J1" s="92"/>
      <c r="K1" s="92"/>
      <c r="L1" s="92"/>
      <c r="M1" s="92"/>
      <c r="N1" s="92"/>
      <c r="O1" s="92"/>
    </row>
    <row r="2" spans="1:26" ht="15.75" customHeight="1">
      <c r="A2" s="59"/>
      <c r="B2" s="60"/>
      <c r="C2" s="60">
        <v>44561</v>
      </c>
      <c r="D2" s="60">
        <v>44651</v>
      </c>
      <c r="E2" s="60">
        <v>44742</v>
      </c>
      <c r="F2" s="60">
        <v>44834</v>
      </c>
      <c r="G2" s="60">
        <v>44926</v>
      </c>
      <c r="H2" s="60">
        <v>45016</v>
      </c>
      <c r="I2" s="60">
        <v>45107</v>
      </c>
      <c r="J2" s="60">
        <v>45199</v>
      </c>
      <c r="K2" s="60">
        <v>45291</v>
      </c>
      <c r="L2" s="60">
        <v>45382</v>
      </c>
      <c r="M2" s="60">
        <v>45473</v>
      </c>
      <c r="N2" s="60">
        <v>45565</v>
      </c>
      <c r="O2" s="60">
        <v>45657</v>
      </c>
    </row>
    <row r="3" spans="1:26" ht="15.75" customHeight="1">
      <c r="A3" s="61" t="s">
        <v>62</v>
      </c>
    </row>
    <row r="4" spans="1:26" ht="15.75" customHeight="1">
      <c r="A4" s="62" t="s">
        <v>87</v>
      </c>
      <c r="C4" s="63">
        <v>44470</v>
      </c>
      <c r="D4" s="63">
        <f t="shared" ref="D4:O4" si="0">C5</f>
        <v>44562</v>
      </c>
      <c r="E4" s="63">
        <f t="shared" si="0"/>
        <v>44652</v>
      </c>
      <c r="F4" s="63">
        <f t="shared" si="0"/>
        <v>44743</v>
      </c>
      <c r="G4" s="63">
        <f t="shared" si="0"/>
        <v>44835</v>
      </c>
      <c r="H4" s="63">
        <f t="shared" si="0"/>
        <v>44927</v>
      </c>
      <c r="I4" s="63">
        <f t="shared" si="0"/>
        <v>45017</v>
      </c>
      <c r="J4" s="63">
        <f t="shared" si="0"/>
        <v>45108</v>
      </c>
      <c r="K4" s="63">
        <f t="shared" si="0"/>
        <v>45200</v>
      </c>
      <c r="L4" s="63">
        <f t="shared" si="0"/>
        <v>45292</v>
      </c>
      <c r="M4" s="63">
        <f t="shared" si="0"/>
        <v>45383</v>
      </c>
      <c r="N4" s="63">
        <f t="shared" si="0"/>
        <v>45474</v>
      </c>
      <c r="O4" s="63">
        <f t="shared" si="0"/>
        <v>45566</v>
      </c>
    </row>
    <row r="5" spans="1:26" ht="15.75" customHeight="1">
      <c r="A5" s="64" t="s">
        <v>88</v>
      </c>
      <c r="C5" s="63">
        <v>44562</v>
      </c>
      <c r="D5" s="63">
        <v>44652</v>
      </c>
      <c r="E5" s="63">
        <v>44743</v>
      </c>
      <c r="F5" s="63">
        <v>44835</v>
      </c>
      <c r="G5" s="63">
        <v>44927</v>
      </c>
      <c r="H5" s="63">
        <v>45017</v>
      </c>
      <c r="I5" s="63">
        <v>45108</v>
      </c>
      <c r="J5" s="63">
        <v>45200</v>
      </c>
      <c r="K5" s="63">
        <v>45292</v>
      </c>
      <c r="L5" s="63">
        <v>45383</v>
      </c>
      <c r="M5" s="63">
        <v>45474</v>
      </c>
      <c r="N5" s="63">
        <v>45566</v>
      </c>
      <c r="O5" s="63">
        <v>45658</v>
      </c>
    </row>
    <row r="6" spans="1:26" ht="15.75" customHeight="1">
      <c r="A6" s="61"/>
    </row>
    <row r="7" spans="1:26" ht="15.75" customHeight="1">
      <c r="A7" s="65" t="s">
        <v>65</v>
      </c>
      <c r="B7" s="66"/>
      <c r="C7" s="67"/>
      <c r="D7" s="5"/>
    </row>
    <row r="8" spans="1:26" ht="15.75" customHeight="1">
      <c r="A8" s="68" t="s">
        <v>66</v>
      </c>
      <c r="B8" s="66"/>
      <c r="C8" s="67"/>
      <c r="D8" s="5"/>
      <c r="E8" s="2"/>
      <c r="F8" s="2"/>
      <c r="G8" s="2"/>
      <c r="H8" s="2"/>
      <c r="I8" s="2"/>
      <c r="J8" s="2"/>
      <c r="K8" s="2"/>
      <c r="L8" s="2"/>
      <c r="M8" s="2"/>
      <c r="N8" s="2"/>
      <c r="O8" s="2"/>
      <c r="P8" s="2"/>
      <c r="Q8" s="2"/>
      <c r="R8" s="2"/>
      <c r="S8" s="2"/>
      <c r="T8" s="2"/>
      <c r="U8" s="2"/>
      <c r="V8" s="2"/>
      <c r="W8" s="2"/>
      <c r="X8" s="2"/>
      <c r="Y8" s="2"/>
      <c r="Z8" s="2"/>
    </row>
    <row r="9" spans="1:26" ht="15.75" customHeight="1">
      <c r="A9" s="69" t="s">
        <v>67</v>
      </c>
      <c r="B9" s="66"/>
      <c r="C9" s="67"/>
      <c r="D9" s="5"/>
      <c r="E9" s="2"/>
      <c r="F9" s="2"/>
      <c r="G9" s="2"/>
      <c r="H9" s="2"/>
      <c r="I9" s="2"/>
      <c r="J9" s="2"/>
      <c r="K9" s="2"/>
      <c r="L9" s="2"/>
      <c r="M9" s="2"/>
      <c r="N9" s="2"/>
      <c r="O9" s="2"/>
      <c r="P9" s="2"/>
      <c r="Q9" s="2"/>
      <c r="R9" s="2"/>
      <c r="S9" s="2"/>
      <c r="T9" s="2"/>
      <c r="U9" s="2"/>
      <c r="V9" s="2"/>
      <c r="W9" s="2"/>
      <c r="X9" s="2"/>
      <c r="Y9" s="2"/>
      <c r="Z9" s="2"/>
    </row>
    <row r="10" spans="1:26" ht="15.75" customHeight="1">
      <c r="A10" s="68" t="s">
        <v>68</v>
      </c>
      <c r="B10" s="66"/>
      <c r="C10" s="67">
        <f t="shared" ref="C10:C13" si="1">SUM(C20,C30,C41,C52,C63,C74,C85)</f>
        <v>125</v>
      </c>
      <c r="D10" s="5">
        <f>C11</f>
        <v>150</v>
      </c>
    </row>
    <row r="11" spans="1:26" ht="15.75" customHeight="1">
      <c r="A11" s="70" t="s">
        <v>69</v>
      </c>
      <c r="B11" s="66"/>
      <c r="C11" s="67">
        <f t="shared" si="1"/>
        <v>150</v>
      </c>
      <c r="D11" s="5"/>
    </row>
    <row r="12" spans="1:26" ht="15.75" customHeight="1">
      <c r="A12" s="70" t="s">
        <v>70</v>
      </c>
      <c r="B12" s="66"/>
      <c r="C12" s="67">
        <f t="shared" si="1"/>
        <v>35</v>
      </c>
      <c r="D12" s="5"/>
    </row>
    <row r="13" spans="1:26" ht="15.75" customHeight="1">
      <c r="A13" s="70" t="s">
        <v>71</v>
      </c>
      <c r="B13" s="66"/>
      <c r="C13" s="67">
        <f t="shared" si="1"/>
        <v>10</v>
      </c>
      <c r="D13" s="5"/>
    </row>
    <row r="14" spans="1:26" ht="15.75" customHeight="1">
      <c r="A14" s="71" t="s">
        <v>72</v>
      </c>
      <c r="B14" s="67" t="s">
        <v>89</v>
      </c>
      <c r="C14" s="72">
        <f>C13/(AVERAGE(C10:C11))</f>
        <v>7.2727272727272724E-2</v>
      </c>
      <c r="D14" s="5"/>
    </row>
    <row r="15" spans="1:26" ht="15.75" customHeight="1">
      <c r="A15" s="71" t="s">
        <v>73</v>
      </c>
      <c r="B15" s="67" t="s">
        <v>89</v>
      </c>
      <c r="C15" s="72">
        <f>(C11-C12)/C10</f>
        <v>0.92</v>
      </c>
      <c r="D15" s="5"/>
    </row>
    <row r="16" spans="1:26" ht="15.75" customHeight="1">
      <c r="A16" s="73"/>
      <c r="C16" s="5"/>
      <c r="D16" s="5"/>
    </row>
    <row r="17" spans="1:26" ht="15.75" customHeight="1">
      <c r="A17" s="74" t="str">
        <f>'Report Summary'!A38</f>
        <v>-In-Home DSP (ATC, RSP, RSD, HAH, HAI, HID)</v>
      </c>
      <c r="C17" s="5"/>
      <c r="D17" s="5"/>
    </row>
    <row r="18" spans="1:26" ht="15.75" customHeight="1">
      <c r="A18" s="75" t="s">
        <v>66</v>
      </c>
      <c r="B18" s="2"/>
      <c r="C18" s="5"/>
      <c r="D18" s="5"/>
      <c r="E18" s="2"/>
      <c r="F18" s="2"/>
      <c r="G18" s="2"/>
      <c r="H18" s="2"/>
      <c r="I18" s="2"/>
      <c r="J18" s="2"/>
      <c r="K18" s="2"/>
      <c r="L18" s="2"/>
      <c r="M18" s="2"/>
      <c r="N18" s="2"/>
      <c r="O18" s="2"/>
      <c r="P18" s="2"/>
      <c r="Q18" s="2"/>
      <c r="R18" s="2"/>
      <c r="S18" s="2"/>
      <c r="T18" s="2"/>
      <c r="U18" s="2"/>
      <c r="V18" s="2"/>
      <c r="W18" s="2"/>
      <c r="X18" s="2"/>
      <c r="Y18" s="2"/>
      <c r="Z18" s="2"/>
    </row>
    <row r="19" spans="1:26" ht="15.75" customHeight="1">
      <c r="A19" s="76" t="s">
        <v>67</v>
      </c>
      <c r="B19" s="2"/>
      <c r="C19" s="5"/>
      <c r="D19" s="5"/>
      <c r="E19" s="2"/>
      <c r="F19" s="2"/>
      <c r="G19" s="2"/>
      <c r="H19" s="2"/>
      <c r="I19" s="2"/>
      <c r="J19" s="2"/>
      <c r="K19" s="2"/>
      <c r="L19" s="2"/>
      <c r="M19" s="2"/>
      <c r="N19" s="2"/>
      <c r="O19" s="2"/>
      <c r="P19" s="2"/>
      <c r="Q19" s="2"/>
      <c r="R19" s="2"/>
      <c r="S19" s="2"/>
      <c r="T19" s="2"/>
      <c r="U19" s="2"/>
      <c r="V19" s="2"/>
      <c r="W19" s="2"/>
      <c r="X19" s="2"/>
      <c r="Y19" s="2"/>
      <c r="Z19" s="2"/>
    </row>
    <row r="20" spans="1:26" ht="15.75" customHeight="1">
      <c r="A20" s="62" t="str">
        <f>$A$10</f>
        <v>- Total # of employees on first day</v>
      </c>
      <c r="C20" s="5">
        <v>125</v>
      </c>
      <c r="D20" s="5">
        <f>C21</f>
        <v>150</v>
      </c>
    </row>
    <row r="21" spans="1:26" ht="15.75" customHeight="1">
      <c r="A21" s="64" t="str">
        <f>$A$11</f>
        <v>- Total # of employees on last day</v>
      </c>
      <c r="C21" s="5">
        <v>150</v>
      </c>
      <c r="D21" s="5">
        <v>150</v>
      </c>
    </row>
    <row r="22" spans="1:26" ht="15.75" customHeight="1">
      <c r="A22" s="64" t="str">
        <f>$A$12</f>
        <v>- Total # of employees hired during the period</v>
      </c>
      <c r="B22" s="5"/>
      <c r="C22" s="5">
        <v>35</v>
      </c>
      <c r="D22" s="5">
        <v>35</v>
      </c>
    </row>
    <row r="23" spans="1:26" ht="15.75" customHeight="1">
      <c r="A23" s="64" t="str">
        <f>$A$13</f>
        <v>- Total # of employees terminated during the period</v>
      </c>
      <c r="B23" s="5"/>
      <c r="C23" s="5">
        <v>10</v>
      </c>
      <c r="D23" s="5">
        <v>12</v>
      </c>
    </row>
    <row r="24" spans="1:26" ht="15.75" customHeight="1">
      <c r="A24" s="61" t="s">
        <v>72</v>
      </c>
      <c r="B24" s="5" t="s">
        <v>89</v>
      </c>
      <c r="C24" s="23">
        <f t="shared" ref="C24:D24" si="2">C23/(AVERAGE(C20:C21))</f>
        <v>7.2727272727272724E-2</v>
      </c>
      <c r="D24" s="23">
        <f t="shared" si="2"/>
        <v>0.08</v>
      </c>
    </row>
    <row r="25" spans="1:26" ht="15.75" customHeight="1">
      <c r="A25" s="61" t="s">
        <v>73</v>
      </c>
      <c r="B25" s="5" t="s">
        <v>89</v>
      </c>
      <c r="C25" s="23">
        <f t="shared" ref="C25:D25" si="3">(C21-C22)/C20</f>
        <v>0.92</v>
      </c>
      <c r="D25" s="23">
        <f t="shared" si="3"/>
        <v>0.76666666666666672</v>
      </c>
    </row>
    <row r="26" spans="1:26" ht="15.75" customHeight="1"/>
    <row r="27" spans="1:26" ht="15.75" customHeight="1">
      <c r="A27" s="74" t="str">
        <f>'Report Summary'!A39</f>
        <v>-Community based DSP (Day program and Employment)</v>
      </c>
    </row>
    <row r="28" spans="1:26" ht="15.75" customHeight="1">
      <c r="A28" s="75" t="s">
        <v>66</v>
      </c>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76" t="s">
        <v>67</v>
      </c>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62" t="str">
        <f>$A$10</f>
        <v>- Total # of employees on first day</v>
      </c>
    </row>
    <row r="31" spans="1:26" ht="15.75" customHeight="1">
      <c r="A31" s="64" t="str">
        <f>$A$11</f>
        <v>- Total # of employees on last day</v>
      </c>
    </row>
    <row r="32" spans="1:26" ht="15.75" customHeight="1">
      <c r="A32" s="64" t="str">
        <f>$A$12</f>
        <v>- Total # of employees hired during the period</v>
      </c>
    </row>
    <row r="33" spans="1:26" ht="15.75" customHeight="1">
      <c r="A33" s="64" t="str">
        <f>$A$13</f>
        <v>- Total # of employees terminated during the period</v>
      </c>
    </row>
    <row r="34" spans="1:26" ht="15.75" customHeight="1">
      <c r="A34" s="61" t="s">
        <v>72</v>
      </c>
    </row>
    <row r="35" spans="1:26" ht="15.75" customHeight="1">
      <c r="A35" s="61" t="s">
        <v>73</v>
      </c>
    </row>
    <row r="36" spans="1:26" ht="15.75" customHeight="1">
      <c r="A36" s="77" t="s">
        <v>86</v>
      </c>
    </row>
    <row r="37" spans="1:26" ht="15.75" customHeight="1"/>
    <row r="38" spans="1:26" ht="15.75" customHeight="1">
      <c r="A38" s="74" t="str">
        <f>'Report Summary'!A40</f>
        <v>-Group Home (HAB, HPD)</v>
      </c>
    </row>
    <row r="39" spans="1:26" ht="15.75" customHeight="1">
      <c r="A39" s="75" t="s">
        <v>66</v>
      </c>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76" t="s">
        <v>67</v>
      </c>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62" t="str">
        <f>$A$10</f>
        <v>- Total # of employees on first day</v>
      </c>
    </row>
    <row r="42" spans="1:26" ht="15.75" customHeight="1">
      <c r="A42" s="64" t="str">
        <f>$A$11</f>
        <v>- Total # of employees on last day</v>
      </c>
    </row>
    <row r="43" spans="1:26" ht="15.75" customHeight="1">
      <c r="A43" s="64" t="str">
        <f>$A$12</f>
        <v>- Total # of employees hired during the period</v>
      </c>
    </row>
    <row r="44" spans="1:26" ht="15.75" customHeight="1">
      <c r="A44" s="64" t="str">
        <f>$A$13</f>
        <v>- Total # of employees terminated during the period</v>
      </c>
    </row>
    <row r="45" spans="1:26" ht="15.75" customHeight="1">
      <c r="A45" s="61" t="s">
        <v>72</v>
      </c>
    </row>
    <row r="46" spans="1:26" ht="15.75" customHeight="1">
      <c r="A46" s="61" t="s">
        <v>73</v>
      </c>
    </row>
    <row r="47" spans="1:26" ht="15.75" customHeight="1">
      <c r="A47" s="77" t="s">
        <v>86</v>
      </c>
    </row>
    <row r="48" spans="1:26" ht="15.75" customHeight="1"/>
    <row r="49" spans="1:26" ht="15.75" customHeight="1">
      <c r="A49" s="74" t="str">
        <f>'Report Summary'!A41</f>
        <v>-Specialty Habilitation (HAM, ECH, ECB, ECM)</v>
      </c>
    </row>
    <row r="50" spans="1:26" ht="15.75" customHeight="1">
      <c r="A50" s="75" t="s">
        <v>66</v>
      </c>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76" t="s">
        <v>67</v>
      </c>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62" t="str">
        <f>$A$10</f>
        <v>- Total # of employees on first day</v>
      </c>
    </row>
    <row r="53" spans="1:26" ht="15.75" customHeight="1">
      <c r="A53" s="64" t="str">
        <f>$A$11</f>
        <v>- Total # of employees on last day</v>
      </c>
    </row>
    <row r="54" spans="1:26" ht="15.75" customHeight="1">
      <c r="A54" s="64" t="str">
        <f>$A$12</f>
        <v>- Total # of employees hired during the period</v>
      </c>
    </row>
    <row r="55" spans="1:26" ht="15.75" customHeight="1">
      <c r="A55" s="64" t="str">
        <f>$A$13</f>
        <v>- Total # of employees terminated during the period</v>
      </c>
    </row>
    <row r="56" spans="1:26" ht="15.75" customHeight="1">
      <c r="A56" s="61" t="s">
        <v>72</v>
      </c>
    </row>
    <row r="57" spans="1:26" ht="15.75" customHeight="1">
      <c r="A57" s="61" t="s">
        <v>73</v>
      </c>
    </row>
    <row r="58" spans="1:26" ht="15.75" customHeight="1">
      <c r="A58" s="77" t="s">
        <v>86</v>
      </c>
    </row>
    <row r="59" spans="1:26" ht="15.75" customHeight="1"/>
    <row r="60" spans="1:26" ht="15.75" customHeight="1">
      <c r="A60" s="74" t="str">
        <f>'Report Summary'!A42</f>
        <v>-Nursing Supported Group Home (HAN)</v>
      </c>
    </row>
    <row r="61" spans="1:26" ht="15.75" customHeight="1">
      <c r="A61" s="75" t="s">
        <v>66</v>
      </c>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76" t="s">
        <v>67</v>
      </c>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62" t="str">
        <f>$A$10</f>
        <v>- Total # of employees on first day</v>
      </c>
    </row>
    <row r="64" spans="1:26" ht="15.75" customHeight="1">
      <c r="A64" s="64" t="str">
        <f>$A$11</f>
        <v>- Total # of employees on last day</v>
      </c>
    </row>
    <row r="65" spans="1:26" ht="15.75" customHeight="1">
      <c r="A65" s="64" t="str">
        <f>$A$12</f>
        <v>- Total # of employees hired during the period</v>
      </c>
    </row>
    <row r="66" spans="1:26" ht="15.75" customHeight="1">
      <c r="A66" s="64" t="str">
        <f>$A$13</f>
        <v>- Total # of employees terminated during the period</v>
      </c>
    </row>
    <row r="67" spans="1:26" ht="15.75" customHeight="1">
      <c r="A67" s="61" t="s">
        <v>72</v>
      </c>
    </row>
    <row r="68" spans="1:26" ht="15.75" customHeight="1">
      <c r="A68" s="61" t="s">
        <v>73</v>
      </c>
    </row>
    <row r="69" spans="1:26" ht="15.75" customHeight="1">
      <c r="A69" s="77" t="s">
        <v>86</v>
      </c>
    </row>
    <row r="70" spans="1:26" ht="15.75" customHeight="1"/>
    <row r="71" spans="1:26" ht="15.75" customHeight="1">
      <c r="A71" s="74" t="str">
        <f>'Report Summary'!A43</f>
        <v>-Nursing (HHA, HNR, G0300, G0299, S9124, S9123)</v>
      </c>
    </row>
    <row r="72" spans="1:26" ht="15.75" customHeight="1">
      <c r="A72" s="75" t="s">
        <v>66</v>
      </c>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76" t="s">
        <v>67</v>
      </c>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62" t="str">
        <f>$A$10</f>
        <v>- Total # of employees on first day</v>
      </c>
    </row>
    <row r="75" spans="1:26" ht="15.75" customHeight="1">
      <c r="A75" s="64" t="str">
        <f>$A$11</f>
        <v>- Total # of employees on last day</v>
      </c>
    </row>
    <row r="76" spans="1:26" ht="15.75" customHeight="1">
      <c r="A76" s="64" t="str">
        <f>$A$12</f>
        <v>- Total # of employees hired during the period</v>
      </c>
    </row>
    <row r="77" spans="1:26" ht="15.75" customHeight="1">
      <c r="A77" s="64" t="str">
        <f>$A$13</f>
        <v>- Total # of employees terminated during the period</v>
      </c>
    </row>
    <row r="78" spans="1:26" ht="15.75" customHeight="1">
      <c r="A78" s="61" t="s">
        <v>72</v>
      </c>
    </row>
    <row r="79" spans="1:26" ht="15.75" customHeight="1">
      <c r="A79" s="61" t="s">
        <v>73</v>
      </c>
    </row>
    <row r="80" spans="1:26" ht="15.75" customHeight="1">
      <c r="A80" s="77" t="s">
        <v>86</v>
      </c>
    </row>
    <row r="81" spans="1:26" ht="15.75" customHeight="1"/>
    <row r="82" spans="1:26" ht="15.75" customHeight="1">
      <c r="A82" s="74" t="str">
        <f>'Report Summary'!A44</f>
        <v>-Therapy (OTA, OEA, PTA, PEA, STA, SEA)</v>
      </c>
    </row>
    <row r="83" spans="1:26" ht="15.75" customHeight="1">
      <c r="A83" s="75" t="s">
        <v>66</v>
      </c>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76" t="s">
        <v>67</v>
      </c>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62" t="str">
        <f>$A$10</f>
        <v>- Total # of employees on first day</v>
      </c>
    </row>
    <row r="86" spans="1:26" ht="15.75" customHeight="1">
      <c r="A86" s="64" t="str">
        <f>$A$11</f>
        <v>- Total # of employees on last day</v>
      </c>
    </row>
    <row r="87" spans="1:26" ht="15.75" customHeight="1">
      <c r="A87" s="64" t="str">
        <f>$A$12</f>
        <v>- Total # of employees hired during the period</v>
      </c>
    </row>
    <row r="88" spans="1:26" ht="15.75" customHeight="1">
      <c r="A88" s="64" t="str">
        <f>$A$13</f>
        <v>- Total # of employees terminated during the period</v>
      </c>
    </row>
    <row r="89" spans="1:26" ht="15.75" customHeight="1">
      <c r="A89" s="61" t="s">
        <v>72</v>
      </c>
    </row>
    <row r="90" spans="1:26" ht="15.75" customHeight="1">
      <c r="A90" s="61" t="s">
        <v>73</v>
      </c>
    </row>
    <row r="91" spans="1:26" ht="15.75" customHeight="1">
      <c r="A91" s="77" t="s">
        <v>86</v>
      </c>
    </row>
    <row r="92" spans="1:26" ht="15.75" customHeight="1"/>
    <row r="93" spans="1:26" ht="15.75" customHeight="1">
      <c r="A93" s="74" t="str">
        <f>'Report Summary'!A45</f>
        <v>-Developmental Home (HBA, HBC)</v>
      </c>
    </row>
    <row r="94" spans="1:26" ht="15.75" customHeight="1">
      <c r="A94" s="75" t="s">
        <v>66</v>
      </c>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76" t="s">
        <v>67</v>
      </c>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62" t="s">
        <v>90</v>
      </c>
    </row>
    <row r="97" spans="1:1" ht="15.75" customHeight="1">
      <c r="A97" s="64" t="s">
        <v>91</v>
      </c>
    </row>
    <row r="98" spans="1:1" ht="15.75" customHeight="1">
      <c r="A98" s="64" t="s">
        <v>92</v>
      </c>
    </row>
    <row r="99" spans="1:1" ht="15.75" customHeight="1">
      <c r="A99" s="64" t="s">
        <v>93</v>
      </c>
    </row>
    <row r="100" spans="1:1" ht="15.75" customHeight="1">
      <c r="A100" s="61" t="s">
        <v>72</v>
      </c>
    </row>
    <row r="101" spans="1:1" ht="15.75" customHeight="1">
      <c r="A101" s="61" t="s">
        <v>73</v>
      </c>
    </row>
    <row r="102" spans="1:1" ht="15.75" customHeight="1">
      <c r="A102" s="77" t="s">
        <v>86</v>
      </c>
    </row>
    <row r="103" spans="1:1" ht="15.75" customHeight="1"/>
    <row r="104" spans="1:1" ht="15.75" customHeight="1"/>
    <row r="105" spans="1:1" ht="15.75" customHeight="1"/>
    <row r="106" spans="1:1" ht="15.75" customHeight="1"/>
    <row r="107" spans="1:1" ht="15.75" customHeight="1"/>
    <row r="108" spans="1:1" ht="15.75" customHeight="1"/>
    <row r="109" spans="1:1" ht="15.75" customHeight="1"/>
    <row r="110" spans="1:1" ht="15.75" customHeight="1"/>
    <row r="111" spans="1:1" ht="15.75" customHeight="1"/>
    <row r="112" spans="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O1"/>
  </mergeCells>
  <pageMargins left="0.7" right="0.7" top="0.75" bottom="0.75" header="0" footer="0"/>
  <pageSetup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heetViews>
  <sheetFormatPr defaultColWidth="12.6640625" defaultRowHeight="15" customHeight="1"/>
  <cols>
    <col min="1" max="1" width="43.109375" customWidth="1"/>
    <col min="2" max="2" width="8.6640625" customWidth="1"/>
    <col min="3" max="3" width="8.109375" customWidth="1"/>
    <col min="4" max="6" width="7.109375" customWidth="1"/>
    <col min="7" max="7" width="8.109375" customWidth="1"/>
    <col min="8" max="10" width="7.109375" customWidth="1"/>
    <col min="11" max="11" width="8.109375" customWidth="1"/>
    <col min="12" max="14" width="7.109375" customWidth="1"/>
    <col min="15" max="15" width="8.109375" customWidth="1"/>
    <col min="16" max="26" width="8.6640625" customWidth="1"/>
  </cols>
  <sheetData>
    <row r="1" spans="1:15" ht="12.75" customHeight="1">
      <c r="A1" s="7"/>
      <c r="B1" s="37"/>
      <c r="C1" s="88" t="s">
        <v>19</v>
      </c>
      <c r="D1" s="89"/>
      <c r="E1" s="89"/>
      <c r="F1" s="89"/>
      <c r="G1" s="89"/>
      <c r="H1" s="89"/>
      <c r="I1" s="89"/>
      <c r="J1" s="89"/>
      <c r="K1" s="89"/>
      <c r="L1" s="89"/>
      <c r="M1" s="89"/>
      <c r="N1" s="89"/>
      <c r="O1" s="90"/>
    </row>
    <row r="2" spans="1:15" ht="12.75" customHeight="1">
      <c r="A2" s="38"/>
      <c r="B2" s="16"/>
      <c r="C2" s="16">
        <v>44561</v>
      </c>
      <c r="D2" s="16">
        <v>44651</v>
      </c>
      <c r="E2" s="16">
        <v>44742</v>
      </c>
      <c r="F2" s="16">
        <v>44834</v>
      </c>
      <c r="G2" s="16">
        <v>44926</v>
      </c>
      <c r="H2" s="16">
        <v>45016</v>
      </c>
      <c r="I2" s="16">
        <v>45107</v>
      </c>
      <c r="J2" s="16">
        <v>45199</v>
      </c>
      <c r="K2" s="16">
        <v>45291</v>
      </c>
      <c r="L2" s="16">
        <v>45382</v>
      </c>
      <c r="M2" s="16">
        <v>45473</v>
      </c>
      <c r="N2" s="16">
        <v>45565</v>
      </c>
      <c r="O2" s="16">
        <v>45657</v>
      </c>
    </row>
    <row r="3" spans="1:15" ht="12.75" customHeight="1">
      <c r="A3" s="19" t="s">
        <v>62</v>
      </c>
      <c r="B3" s="7"/>
      <c r="C3" s="7"/>
      <c r="D3" s="7"/>
      <c r="E3" s="7"/>
      <c r="F3" s="7"/>
      <c r="G3" s="7"/>
      <c r="H3" s="7"/>
      <c r="I3" s="7"/>
      <c r="J3" s="7"/>
      <c r="K3" s="7"/>
      <c r="L3" s="7"/>
      <c r="M3" s="7"/>
      <c r="N3" s="7"/>
      <c r="O3" s="7"/>
    </row>
    <row r="4" spans="1:15" ht="12.75" customHeight="1">
      <c r="A4" s="39" t="s">
        <v>63</v>
      </c>
      <c r="B4" s="7"/>
      <c r="C4" s="40">
        <v>44470</v>
      </c>
      <c r="D4" s="40">
        <f t="shared" ref="D4:O4" si="0">C5</f>
        <v>44562</v>
      </c>
      <c r="E4" s="40">
        <f t="shared" si="0"/>
        <v>44652</v>
      </c>
      <c r="F4" s="40">
        <f t="shared" si="0"/>
        <v>44743</v>
      </c>
      <c r="G4" s="40">
        <f t="shared" si="0"/>
        <v>44835</v>
      </c>
      <c r="H4" s="40">
        <f t="shared" si="0"/>
        <v>44927</v>
      </c>
      <c r="I4" s="40">
        <f t="shared" si="0"/>
        <v>45017</v>
      </c>
      <c r="J4" s="40">
        <f t="shared" si="0"/>
        <v>45108</v>
      </c>
      <c r="K4" s="40">
        <f t="shared" si="0"/>
        <v>45200</v>
      </c>
      <c r="L4" s="40">
        <f t="shared" si="0"/>
        <v>45292</v>
      </c>
      <c r="M4" s="40">
        <f t="shared" si="0"/>
        <v>45383</v>
      </c>
      <c r="N4" s="40">
        <f t="shared" si="0"/>
        <v>45474</v>
      </c>
      <c r="O4" s="40">
        <f t="shared" si="0"/>
        <v>45566</v>
      </c>
    </row>
    <row r="5" spans="1:15" ht="12.75" customHeight="1">
      <c r="A5" s="41" t="s">
        <v>64</v>
      </c>
      <c r="B5" s="14"/>
      <c r="C5" s="18">
        <v>44562</v>
      </c>
      <c r="D5" s="18">
        <v>44652</v>
      </c>
      <c r="E5" s="18">
        <v>44743</v>
      </c>
      <c r="F5" s="18">
        <v>44835</v>
      </c>
      <c r="G5" s="18">
        <v>44927</v>
      </c>
      <c r="H5" s="18">
        <v>45017</v>
      </c>
      <c r="I5" s="18">
        <v>45108</v>
      </c>
      <c r="J5" s="18">
        <v>45200</v>
      </c>
      <c r="K5" s="18">
        <v>45292</v>
      </c>
      <c r="L5" s="18">
        <v>45383</v>
      </c>
      <c r="M5" s="18">
        <v>45474</v>
      </c>
      <c r="N5" s="18">
        <v>45566</v>
      </c>
      <c r="O5" s="18">
        <v>45658</v>
      </c>
    </row>
    <row r="6" spans="1:15" ht="12.75" customHeight="1">
      <c r="A6" s="7"/>
      <c r="B6" s="7"/>
      <c r="C6" s="7"/>
      <c r="D6" s="7"/>
      <c r="E6" s="7"/>
      <c r="F6" s="7"/>
      <c r="G6" s="7"/>
      <c r="H6" s="7"/>
      <c r="I6" s="7"/>
      <c r="J6" s="7"/>
      <c r="K6" s="7"/>
      <c r="L6" s="7"/>
      <c r="M6" s="7"/>
      <c r="N6" s="7"/>
      <c r="O6" s="7"/>
    </row>
    <row r="7" spans="1:15" ht="12.75" customHeight="1">
      <c r="A7" s="42" t="str">
        <f>'Report Summary'!A9</f>
        <v>Number of direct service personnel</v>
      </c>
      <c r="B7" s="7"/>
      <c r="C7" s="7"/>
      <c r="D7" s="7"/>
      <c r="E7" s="7"/>
      <c r="F7" s="7"/>
      <c r="G7" s="7"/>
      <c r="H7" s="7"/>
      <c r="I7" s="7"/>
      <c r="J7" s="7"/>
      <c r="K7" s="7"/>
      <c r="L7" s="7"/>
      <c r="M7" s="7"/>
      <c r="N7" s="7"/>
      <c r="O7" s="7"/>
    </row>
    <row r="8" spans="1:15" ht="12.75" customHeight="1">
      <c r="A8" s="39" t="s">
        <v>84</v>
      </c>
      <c r="B8" s="7"/>
      <c r="C8" s="2"/>
      <c r="D8" s="2"/>
      <c r="E8" s="2"/>
      <c r="F8" s="2"/>
      <c r="G8" s="2"/>
      <c r="H8" s="2"/>
      <c r="I8" s="2"/>
      <c r="J8" s="2"/>
      <c r="K8" s="2"/>
      <c r="L8" s="2"/>
      <c r="M8" s="2"/>
      <c r="N8" s="2"/>
      <c r="O8" s="2"/>
    </row>
    <row r="9" spans="1:15" ht="12.75" customHeight="1">
      <c r="A9" s="58" t="s">
        <v>85</v>
      </c>
      <c r="B9" s="7"/>
      <c r="C9" s="2"/>
      <c r="D9" s="2"/>
      <c r="E9" s="2"/>
      <c r="F9" s="2"/>
      <c r="G9" s="2"/>
      <c r="H9" s="2"/>
      <c r="I9" s="2"/>
      <c r="J9" s="2"/>
      <c r="K9" s="2"/>
      <c r="L9" s="2"/>
      <c r="M9" s="2"/>
      <c r="N9" s="2"/>
      <c r="O9" s="2"/>
    </row>
    <row r="10" spans="1:15" ht="12.75" customHeight="1">
      <c r="A10" s="43" t="s">
        <v>68</v>
      </c>
      <c r="B10" s="7"/>
      <c r="C10" s="2"/>
      <c r="D10" s="2"/>
      <c r="E10" s="2"/>
      <c r="F10" s="57"/>
      <c r="G10" s="2"/>
      <c r="H10" s="2"/>
      <c r="I10" s="2"/>
      <c r="J10" s="2"/>
      <c r="K10" s="2"/>
      <c r="L10" s="2"/>
      <c r="M10" s="2"/>
      <c r="N10" s="2"/>
      <c r="O10" s="2"/>
    </row>
    <row r="11" spans="1:15" ht="12.75" customHeight="1">
      <c r="A11" s="46" t="s">
        <v>69</v>
      </c>
      <c r="B11" s="7"/>
      <c r="C11" s="2"/>
      <c r="D11" s="2"/>
      <c r="E11" s="2"/>
      <c r="F11" s="2"/>
      <c r="G11" s="2"/>
      <c r="H11" s="2"/>
      <c r="I11" s="2"/>
      <c r="J11" s="2"/>
      <c r="K11" s="2"/>
      <c r="L11" s="2"/>
      <c r="M11" s="2"/>
      <c r="N11" s="2"/>
      <c r="O11" s="2"/>
    </row>
    <row r="12" spans="1:15" ht="12.75" customHeight="1">
      <c r="A12" s="46" t="s">
        <v>70</v>
      </c>
      <c r="B12" s="7"/>
      <c r="C12" s="2"/>
      <c r="D12" s="2"/>
      <c r="E12" s="2"/>
      <c r="F12" s="2"/>
      <c r="G12" s="2"/>
      <c r="H12" s="2"/>
      <c r="I12" s="2"/>
      <c r="J12" s="2"/>
      <c r="K12" s="2"/>
      <c r="L12" s="2"/>
      <c r="M12" s="2"/>
      <c r="N12" s="2"/>
      <c r="O12" s="2"/>
    </row>
    <row r="13" spans="1:15" ht="12.75" customHeight="1">
      <c r="A13" s="46" t="s">
        <v>71</v>
      </c>
      <c r="B13" s="7"/>
      <c r="C13" s="2"/>
      <c r="D13" s="2"/>
      <c r="E13" s="2"/>
      <c r="F13" s="2"/>
      <c r="G13" s="2"/>
      <c r="H13" s="2"/>
      <c r="I13" s="2"/>
      <c r="J13" s="2"/>
      <c r="K13" s="2"/>
      <c r="L13" s="2"/>
      <c r="M13" s="2"/>
      <c r="N13" s="2"/>
      <c r="O13" s="2"/>
    </row>
    <row r="14" spans="1:15" ht="12.75" customHeight="1">
      <c r="A14" s="47" t="s">
        <v>72</v>
      </c>
      <c r="B14" s="21"/>
      <c r="C14" s="22">
        <f t="shared" ref="C14:O14" si="1">IFERROR(C13/(AVERAGE(C10:C11)),0)</f>
        <v>0</v>
      </c>
      <c r="D14" s="22">
        <f t="shared" si="1"/>
        <v>0</v>
      </c>
      <c r="E14" s="22">
        <f t="shared" si="1"/>
        <v>0</v>
      </c>
      <c r="F14" s="22">
        <f t="shared" si="1"/>
        <v>0</v>
      </c>
      <c r="G14" s="22">
        <f t="shared" si="1"/>
        <v>0</v>
      </c>
      <c r="H14" s="22">
        <f t="shared" si="1"/>
        <v>0</v>
      </c>
      <c r="I14" s="22">
        <f t="shared" si="1"/>
        <v>0</v>
      </c>
      <c r="J14" s="22">
        <f t="shared" si="1"/>
        <v>0</v>
      </c>
      <c r="K14" s="22">
        <f t="shared" si="1"/>
        <v>0</v>
      </c>
      <c r="L14" s="22">
        <f t="shared" si="1"/>
        <v>0</v>
      </c>
      <c r="M14" s="22">
        <f t="shared" si="1"/>
        <v>0</v>
      </c>
      <c r="N14" s="22">
        <f t="shared" si="1"/>
        <v>0</v>
      </c>
      <c r="O14" s="22">
        <f t="shared" si="1"/>
        <v>0</v>
      </c>
    </row>
    <row r="15" spans="1:15" ht="12.75" customHeight="1">
      <c r="A15" s="19" t="s">
        <v>73</v>
      </c>
      <c r="B15" s="7"/>
      <c r="C15" s="25">
        <f t="shared" ref="C15:O15" si="2">IFERROR(((C11-C12)/C10),0)</f>
        <v>0</v>
      </c>
      <c r="D15" s="25">
        <f t="shared" si="2"/>
        <v>0</v>
      </c>
      <c r="E15" s="25">
        <f t="shared" si="2"/>
        <v>0</v>
      </c>
      <c r="F15" s="25">
        <f t="shared" si="2"/>
        <v>0</v>
      </c>
      <c r="G15" s="25">
        <f t="shared" si="2"/>
        <v>0</v>
      </c>
      <c r="H15" s="25">
        <f t="shared" si="2"/>
        <v>0</v>
      </c>
      <c r="I15" s="25">
        <f t="shared" si="2"/>
        <v>0</v>
      </c>
      <c r="J15" s="25">
        <f t="shared" si="2"/>
        <v>0</v>
      </c>
      <c r="K15" s="25">
        <f t="shared" si="2"/>
        <v>0</v>
      </c>
      <c r="L15" s="25">
        <f t="shared" si="2"/>
        <v>0</v>
      </c>
      <c r="M15" s="25">
        <f t="shared" si="2"/>
        <v>0</v>
      </c>
      <c r="N15" s="25">
        <f t="shared" si="2"/>
        <v>0</v>
      </c>
      <c r="O15" s="25">
        <f t="shared" si="2"/>
        <v>0</v>
      </c>
    </row>
    <row r="16" spans="1:15" ht="12.75" customHeight="1">
      <c r="A16" s="24" t="s">
        <v>86</v>
      </c>
      <c r="B16" s="7"/>
      <c r="C16" s="7"/>
      <c r="D16" s="7"/>
      <c r="E16" s="7"/>
      <c r="F16" s="7"/>
      <c r="G16" s="7"/>
      <c r="H16" s="7"/>
      <c r="I16" s="7"/>
      <c r="J16" s="7"/>
      <c r="K16" s="7"/>
      <c r="L16" s="7"/>
      <c r="M16" s="7"/>
      <c r="N16" s="7"/>
      <c r="O16" s="7"/>
    </row>
    <row r="17" spans="1:26" ht="12.75" customHeight="1">
      <c r="A17" s="24"/>
      <c r="B17" s="7"/>
      <c r="C17" s="7"/>
      <c r="D17" s="7"/>
      <c r="E17" s="7"/>
      <c r="F17" s="7"/>
      <c r="G17" s="7"/>
      <c r="H17" s="7"/>
      <c r="I17" s="7"/>
      <c r="J17" s="7"/>
      <c r="K17" s="7"/>
      <c r="L17" s="7"/>
      <c r="M17" s="7"/>
      <c r="N17" s="7"/>
      <c r="O17" s="7"/>
      <c r="P17" s="2"/>
      <c r="Q17" s="2"/>
      <c r="R17" s="2"/>
      <c r="S17" s="2"/>
      <c r="T17" s="2"/>
      <c r="U17" s="2"/>
      <c r="V17" s="2"/>
      <c r="W17" s="2"/>
      <c r="X17" s="2"/>
      <c r="Y17" s="2"/>
      <c r="Z17" s="2"/>
    </row>
    <row r="18" spans="1:26" ht="12.75" customHeight="1">
      <c r="A18" s="49" t="s">
        <v>74</v>
      </c>
      <c r="B18" s="7"/>
      <c r="C18" s="7"/>
      <c r="D18" s="7"/>
      <c r="E18" s="7"/>
      <c r="F18" s="7"/>
      <c r="G18" s="7"/>
      <c r="H18" s="7"/>
      <c r="I18" s="7"/>
      <c r="J18" s="7"/>
      <c r="K18" s="7"/>
      <c r="L18" s="7"/>
      <c r="M18" s="7"/>
      <c r="N18" s="7"/>
      <c r="O18" s="7"/>
    </row>
    <row r="19" spans="1:26" ht="12.75" customHeight="1">
      <c r="A19" s="26" t="s">
        <v>76</v>
      </c>
      <c r="B19" s="7"/>
      <c r="C19" s="2"/>
      <c r="D19" s="2"/>
      <c r="E19" s="2"/>
      <c r="F19" s="2"/>
      <c r="G19" s="2"/>
      <c r="H19" s="2"/>
      <c r="I19" s="2"/>
      <c r="J19" s="2"/>
      <c r="K19" s="2"/>
      <c r="L19" s="2"/>
      <c r="M19" s="2"/>
      <c r="N19" s="2"/>
      <c r="O19" s="2"/>
    </row>
    <row r="20" spans="1:26" ht="12.75" customHeight="1">
      <c r="A20" s="26" t="s">
        <v>77</v>
      </c>
      <c r="B20" s="7"/>
      <c r="C20" s="2"/>
      <c r="D20" s="2"/>
      <c r="E20" s="2"/>
      <c r="F20" s="2"/>
      <c r="G20" s="2"/>
      <c r="H20" s="2"/>
      <c r="I20" s="2"/>
      <c r="J20" s="2"/>
      <c r="K20" s="2"/>
      <c r="L20" s="2"/>
      <c r="M20" s="2"/>
      <c r="N20" s="2"/>
      <c r="O20" s="2"/>
    </row>
    <row r="21" spans="1:26" ht="12.75" customHeight="1">
      <c r="A21" s="26" t="s">
        <v>78</v>
      </c>
      <c r="B21" s="7"/>
      <c r="C21" s="2"/>
      <c r="D21" s="2"/>
      <c r="E21" s="2"/>
      <c r="F21" s="2"/>
      <c r="G21" s="2"/>
      <c r="H21" s="2"/>
      <c r="I21" s="2"/>
      <c r="J21" s="2"/>
      <c r="K21" s="2"/>
      <c r="L21" s="2"/>
      <c r="M21" s="2"/>
      <c r="N21" s="2"/>
      <c r="O21" s="2"/>
    </row>
    <row r="22" spans="1:26" ht="12.75" customHeight="1">
      <c r="A22" s="50" t="s">
        <v>79</v>
      </c>
      <c r="B22" s="7"/>
      <c r="C22" s="2"/>
      <c r="D22" s="2"/>
      <c r="E22" s="2"/>
      <c r="F22" s="2"/>
      <c r="G22" s="2"/>
      <c r="H22" s="2"/>
      <c r="I22" s="2"/>
      <c r="J22" s="2"/>
      <c r="K22" s="2"/>
      <c r="L22" s="2"/>
      <c r="M22" s="2"/>
      <c r="N22" s="2"/>
      <c r="O22" s="2"/>
    </row>
    <row r="23" spans="1:26" ht="12.75" customHeight="1">
      <c r="A23" s="26" t="s">
        <v>80</v>
      </c>
      <c r="B23" s="7"/>
      <c r="C23" s="2"/>
      <c r="D23" s="2"/>
      <c r="E23" s="2"/>
      <c r="F23" s="2"/>
      <c r="G23" s="2"/>
      <c r="H23" s="2"/>
      <c r="I23" s="2"/>
      <c r="J23" s="2"/>
      <c r="K23" s="2"/>
      <c r="L23" s="2"/>
      <c r="M23" s="2"/>
      <c r="N23" s="2"/>
      <c r="O23" s="2"/>
    </row>
    <row r="24" spans="1:26" ht="12.75" customHeight="1">
      <c r="A24" s="26" t="s">
        <v>81</v>
      </c>
      <c r="B24" s="7"/>
      <c r="C24" s="2"/>
      <c r="D24" s="2"/>
      <c r="E24" s="2"/>
      <c r="F24" s="2"/>
      <c r="G24" s="2"/>
      <c r="H24" s="2"/>
      <c r="I24" s="2"/>
      <c r="J24" s="2"/>
      <c r="K24" s="2"/>
      <c r="L24" s="2"/>
      <c r="M24" s="2"/>
      <c r="N24" s="2"/>
      <c r="O24" s="2"/>
    </row>
    <row r="25" spans="1:26" ht="12.75" customHeight="1">
      <c r="A25" s="51" t="s">
        <v>82</v>
      </c>
      <c r="B25" s="21"/>
      <c r="C25" s="21">
        <f t="shared" ref="C25:O25" si="3">SUM(C19:C24)</f>
        <v>0</v>
      </c>
      <c r="D25" s="21">
        <f t="shared" si="3"/>
        <v>0</v>
      </c>
      <c r="E25" s="21">
        <f t="shared" si="3"/>
        <v>0</v>
      </c>
      <c r="F25" s="21">
        <f t="shared" si="3"/>
        <v>0</v>
      </c>
      <c r="G25" s="21">
        <f t="shared" si="3"/>
        <v>0</v>
      </c>
      <c r="H25" s="21">
        <f t="shared" si="3"/>
        <v>0</v>
      </c>
      <c r="I25" s="21">
        <f t="shared" si="3"/>
        <v>0</v>
      </c>
      <c r="J25" s="21">
        <f t="shared" si="3"/>
        <v>0</v>
      </c>
      <c r="K25" s="21">
        <f t="shared" si="3"/>
        <v>0</v>
      </c>
      <c r="L25" s="21">
        <f t="shared" si="3"/>
        <v>0</v>
      </c>
      <c r="M25" s="21">
        <f t="shared" si="3"/>
        <v>0</v>
      </c>
      <c r="N25" s="21">
        <f t="shared" si="3"/>
        <v>0</v>
      </c>
      <c r="O25" s="21">
        <f t="shared" si="3"/>
        <v>0</v>
      </c>
    </row>
    <row r="26" spans="1:26" ht="12.75" customHeight="1"/>
    <row r="27" spans="1:26" ht="12.75" customHeight="1"/>
    <row r="28" spans="1:26" ht="12.75" customHeight="1"/>
    <row r="29" spans="1:26" ht="12.75" customHeight="1"/>
    <row r="30" spans="1:26" ht="12.75" customHeight="1"/>
    <row r="31" spans="1:26" ht="12.75" customHeight="1"/>
    <row r="32" spans="1:2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C1:O1"/>
  </mergeCells>
  <pageMargins left="0.7" right="0.7" top="0.75" bottom="0.75" header="0" footer="0"/>
  <pageSetup scale="62"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00"/>
  <sheetViews>
    <sheetView workbookViewId="0"/>
  </sheetViews>
  <sheetFormatPr defaultColWidth="12.6640625" defaultRowHeight="15" customHeight="1"/>
  <cols>
    <col min="1" max="1" width="43.109375" customWidth="1"/>
    <col min="2" max="2" width="8.6640625" customWidth="1"/>
    <col min="3" max="3" width="8.109375" customWidth="1"/>
    <col min="4" max="6" width="7.109375" customWidth="1"/>
    <col min="7" max="7" width="8.109375" customWidth="1"/>
    <col min="8" max="10" width="7.109375" customWidth="1"/>
    <col min="11" max="11" width="8.109375" customWidth="1"/>
    <col min="12" max="14" width="7.109375" customWidth="1"/>
    <col min="15" max="15" width="8.109375" customWidth="1"/>
    <col min="16" max="26" width="8.6640625" customWidth="1"/>
  </cols>
  <sheetData>
    <row r="1" spans="1:15" ht="12.75" customHeight="1">
      <c r="A1" s="7"/>
      <c r="B1" s="37"/>
      <c r="C1" s="88" t="s">
        <v>19</v>
      </c>
      <c r="D1" s="89"/>
      <c r="E1" s="89"/>
      <c r="F1" s="89"/>
      <c r="G1" s="89"/>
      <c r="H1" s="89"/>
      <c r="I1" s="89"/>
      <c r="J1" s="89"/>
      <c r="K1" s="89"/>
      <c r="L1" s="89"/>
      <c r="M1" s="89"/>
      <c r="N1" s="89"/>
      <c r="O1" s="90"/>
    </row>
    <row r="2" spans="1:15" ht="12.75" customHeight="1">
      <c r="A2" s="38"/>
      <c r="B2" s="16"/>
      <c r="C2" s="16">
        <v>44561</v>
      </c>
      <c r="D2" s="16">
        <v>44651</v>
      </c>
      <c r="E2" s="16">
        <v>44742</v>
      </c>
      <c r="F2" s="16">
        <v>44834</v>
      </c>
      <c r="G2" s="16">
        <v>44926</v>
      </c>
      <c r="H2" s="16">
        <v>45016</v>
      </c>
      <c r="I2" s="16">
        <v>45107</v>
      </c>
      <c r="J2" s="16">
        <v>45199</v>
      </c>
      <c r="K2" s="16">
        <v>45291</v>
      </c>
      <c r="L2" s="16">
        <v>45382</v>
      </c>
      <c r="M2" s="16">
        <v>45473</v>
      </c>
      <c r="N2" s="16">
        <v>45565</v>
      </c>
      <c r="O2" s="16">
        <v>45657</v>
      </c>
    </row>
    <row r="3" spans="1:15" ht="12.75" customHeight="1">
      <c r="A3" s="19" t="s">
        <v>62</v>
      </c>
      <c r="B3" s="7"/>
      <c r="C3" s="7"/>
      <c r="D3" s="7"/>
      <c r="E3" s="7"/>
      <c r="F3" s="7"/>
      <c r="G3" s="7"/>
      <c r="H3" s="7"/>
      <c r="I3" s="7"/>
      <c r="J3" s="7"/>
      <c r="K3" s="7"/>
      <c r="L3" s="7"/>
      <c r="M3" s="7"/>
      <c r="N3" s="7"/>
      <c r="O3" s="7"/>
    </row>
    <row r="4" spans="1:15" ht="12.75" customHeight="1">
      <c r="A4" s="39" t="s">
        <v>63</v>
      </c>
      <c r="B4" s="7"/>
      <c r="C4" s="40">
        <v>44470</v>
      </c>
      <c r="D4" s="40">
        <f t="shared" ref="D4:O4" si="0">C5</f>
        <v>44562</v>
      </c>
      <c r="E4" s="40">
        <f t="shared" si="0"/>
        <v>44652</v>
      </c>
      <c r="F4" s="40">
        <f t="shared" si="0"/>
        <v>44743</v>
      </c>
      <c r="G4" s="40">
        <f t="shared" si="0"/>
        <v>44835</v>
      </c>
      <c r="H4" s="40">
        <f t="shared" si="0"/>
        <v>44927</v>
      </c>
      <c r="I4" s="40">
        <f t="shared" si="0"/>
        <v>45017</v>
      </c>
      <c r="J4" s="40">
        <f t="shared" si="0"/>
        <v>45108</v>
      </c>
      <c r="K4" s="40">
        <f t="shared" si="0"/>
        <v>45200</v>
      </c>
      <c r="L4" s="40">
        <f t="shared" si="0"/>
        <v>45292</v>
      </c>
      <c r="M4" s="40">
        <f t="shared" si="0"/>
        <v>45383</v>
      </c>
      <c r="N4" s="40">
        <f t="shared" si="0"/>
        <v>45474</v>
      </c>
      <c r="O4" s="40">
        <f t="shared" si="0"/>
        <v>45566</v>
      </c>
    </row>
    <row r="5" spans="1:15" ht="12.75" customHeight="1">
      <c r="A5" s="78" t="s">
        <v>64</v>
      </c>
      <c r="B5" s="14"/>
      <c r="C5" s="18">
        <v>44562</v>
      </c>
      <c r="D5" s="18">
        <v>44652</v>
      </c>
      <c r="E5" s="18">
        <v>44743</v>
      </c>
      <c r="F5" s="18">
        <v>44835</v>
      </c>
      <c r="G5" s="18">
        <v>44927</v>
      </c>
      <c r="H5" s="18">
        <v>45017</v>
      </c>
      <c r="I5" s="18">
        <v>45108</v>
      </c>
      <c r="J5" s="18">
        <v>45200</v>
      </c>
      <c r="K5" s="18">
        <v>45292</v>
      </c>
      <c r="L5" s="18">
        <v>45383</v>
      </c>
      <c r="M5" s="18">
        <v>45474</v>
      </c>
      <c r="N5" s="18">
        <v>45566</v>
      </c>
      <c r="O5" s="18">
        <v>45658</v>
      </c>
    </row>
    <row r="6" spans="1:15" ht="12.75" customHeight="1">
      <c r="A6" s="7"/>
      <c r="B6" s="7"/>
      <c r="C6" s="7"/>
      <c r="D6" s="7"/>
      <c r="E6" s="7"/>
      <c r="F6" s="7"/>
      <c r="G6" s="7"/>
      <c r="H6" s="7"/>
      <c r="I6" s="7"/>
      <c r="J6" s="7"/>
      <c r="K6" s="7"/>
      <c r="L6" s="7"/>
      <c r="M6" s="7"/>
      <c r="N6" s="7"/>
      <c r="O6" s="7"/>
    </row>
    <row r="7" spans="1:15" ht="12.75" customHeight="1">
      <c r="A7" s="42" t="str">
        <f>'Report Summary'!A41</f>
        <v>-Specialty Habilitation (HAM, ECH, ECB, ECM)</v>
      </c>
      <c r="B7" s="7"/>
      <c r="C7" s="7"/>
      <c r="D7" s="7"/>
      <c r="E7" s="7"/>
      <c r="F7" s="7"/>
      <c r="G7" s="7"/>
      <c r="H7" s="7"/>
      <c r="I7" s="7"/>
      <c r="J7" s="7"/>
      <c r="K7" s="7"/>
      <c r="L7" s="7"/>
      <c r="M7" s="7"/>
      <c r="N7" s="7"/>
      <c r="O7" s="7"/>
    </row>
    <row r="8" spans="1:15" ht="12.75" customHeight="1">
      <c r="A8" s="39" t="s">
        <v>84</v>
      </c>
      <c r="B8" s="7"/>
      <c r="C8" s="2"/>
      <c r="D8" s="2"/>
      <c r="E8" s="2"/>
      <c r="F8" s="2"/>
      <c r="G8" s="2"/>
      <c r="H8" s="2"/>
      <c r="I8" s="2"/>
      <c r="J8" s="2"/>
      <c r="K8" s="2"/>
      <c r="L8" s="2"/>
      <c r="M8" s="2"/>
      <c r="N8" s="2"/>
      <c r="O8" s="2"/>
    </row>
    <row r="9" spans="1:15" ht="12.75" customHeight="1">
      <c r="A9" s="58" t="s">
        <v>85</v>
      </c>
      <c r="B9" s="7"/>
      <c r="C9" s="2"/>
      <c r="D9" s="2"/>
      <c r="E9" s="2"/>
      <c r="F9" s="2"/>
      <c r="G9" s="2"/>
      <c r="H9" s="2"/>
      <c r="I9" s="2"/>
      <c r="J9" s="2"/>
      <c r="K9" s="2"/>
      <c r="L9" s="2"/>
      <c r="M9" s="2"/>
      <c r="N9" s="2"/>
      <c r="O9" s="2"/>
    </row>
    <row r="10" spans="1:15" ht="12.75" customHeight="1">
      <c r="A10" s="43" t="s">
        <v>68</v>
      </c>
      <c r="B10" s="7"/>
      <c r="C10" s="2"/>
      <c r="D10" s="2"/>
      <c r="E10" s="2"/>
      <c r="F10" s="2"/>
      <c r="G10" s="2"/>
      <c r="H10" s="2"/>
      <c r="I10" s="2"/>
      <c r="J10" s="2"/>
      <c r="K10" s="2"/>
      <c r="L10" s="2"/>
      <c r="M10" s="2"/>
      <c r="N10" s="2"/>
      <c r="O10" s="2"/>
    </row>
    <row r="11" spans="1:15" ht="12.75" customHeight="1">
      <c r="A11" s="46" t="s">
        <v>69</v>
      </c>
      <c r="B11" s="7"/>
      <c r="C11" s="2"/>
      <c r="D11" s="2"/>
      <c r="E11" s="2"/>
      <c r="F11" s="2"/>
      <c r="G11" s="2"/>
      <c r="H11" s="2"/>
      <c r="I11" s="2"/>
      <c r="J11" s="2"/>
      <c r="K11" s="2"/>
      <c r="L11" s="2"/>
      <c r="M11" s="2"/>
      <c r="N11" s="2"/>
      <c r="O11" s="2"/>
    </row>
    <row r="12" spans="1:15" ht="12.75" customHeight="1">
      <c r="A12" s="46" t="s">
        <v>70</v>
      </c>
      <c r="B12" s="7"/>
      <c r="C12" s="2"/>
      <c r="D12" s="2"/>
      <c r="E12" s="2"/>
      <c r="F12" s="2"/>
      <c r="G12" s="2"/>
      <c r="H12" s="2"/>
      <c r="I12" s="2"/>
      <c r="J12" s="2"/>
      <c r="K12" s="2"/>
      <c r="L12" s="2"/>
      <c r="M12" s="2"/>
      <c r="N12" s="2"/>
      <c r="O12" s="2"/>
    </row>
    <row r="13" spans="1:15" ht="12.75" customHeight="1">
      <c r="A13" s="46" t="s">
        <v>71</v>
      </c>
      <c r="B13" s="7"/>
      <c r="C13" s="2"/>
      <c r="D13" s="2"/>
      <c r="E13" s="2"/>
      <c r="F13" s="2"/>
      <c r="G13" s="2"/>
      <c r="H13" s="2"/>
      <c r="I13" s="2"/>
      <c r="J13" s="2"/>
      <c r="K13" s="2"/>
      <c r="L13" s="2"/>
      <c r="M13" s="2"/>
      <c r="N13" s="2"/>
      <c r="O13" s="2"/>
    </row>
    <row r="14" spans="1:15" ht="12.75" customHeight="1">
      <c r="A14" s="47" t="s">
        <v>72</v>
      </c>
      <c r="B14" s="21"/>
      <c r="C14" s="22">
        <f t="shared" ref="C14:O14" si="1">IFERROR(C13/(AVERAGE(C10:C11)),0)</f>
        <v>0</v>
      </c>
      <c r="D14" s="22">
        <f t="shared" si="1"/>
        <v>0</v>
      </c>
      <c r="E14" s="22">
        <f t="shared" si="1"/>
        <v>0</v>
      </c>
      <c r="F14" s="22">
        <f t="shared" si="1"/>
        <v>0</v>
      </c>
      <c r="G14" s="22">
        <f t="shared" si="1"/>
        <v>0</v>
      </c>
      <c r="H14" s="22">
        <f t="shared" si="1"/>
        <v>0</v>
      </c>
      <c r="I14" s="22">
        <f t="shared" si="1"/>
        <v>0</v>
      </c>
      <c r="J14" s="22">
        <f t="shared" si="1"/>
        <v>0</v>
      </c>
      <c r="K14" s="22">
        <f t="shared" si="1"/>
        <v>0</v>
      </c>
      <c r="L14" s="22">
        <f t="shared" si="1"/>
        <v>0</v>
      </c>
      <c r="M14" s="22">
        <f t="shared" si="1"/>
        <v>0</v>
      </c>
      <c r="N14" s="22">
        <f t="shared" si="1"/>
        <v>0</v>
      </c>
      <c r="O14" s="22">
        <f t="shared" si="1"/>
        <v>0</v>
      </c>
    </row>
    <row r="15" spans="1:15" ht="12.75" customHeight="1">
      <c r="A15" s="19" t="s">
        <v>73</v>
      </c>
      <c r="B15" s="7"/>
      <c r="C15" s="25">
        <f t="shared" ref="C15:O15" si="2">IFERROR(((C11-C12)/C10),0)</f>
        <v>0</v>
      </c>
      <c r="D15" s="25">
        <f t="shared" si="2"/>
        <v>0</v>
      </c>
      <c r="E15" s="25">
        <f t="shared" si="2"/>
        <v>0</v>
      </c>
      <c r="F15" s="25">
        <f t="shared" si="2"/>
        <v>0</v>
      </c>
      <c r="G15" s="25">
        <f t="shared" si="2"/>
        <v>0</v>
      </c>
      <c r="H15" s="25">
        <f t="shared" si="2"/>
        <v>0</v>
      </c>
      <c r="I15" s="25">
        <f t="shared" si="2"/>
        <v>0</v>
      </c>
      <c r="J15" s="25">
        <f t="shared" si="2"/>
        <v>0</v>
      </c>
      <c r="K15" s="25">
        <f t="shared" si="2"/>
        <v>0</v>
      </c>
      <c r="L15" s="25">
        <f t="shared" si="2"/>
        <v>0</v>
      </c>
      <c r="M15" s="25">
        <f t="shared" si="2"/>
        <v>0</v>
      </c>
      <c r="N15" s="25">
        <f t="shared" si="2"/>
        <v>0</v>
      </c>
      <c r="O15" s="25">
        <f t="shared" si="2"/>
        <v>0</v>
      </c>
    </row>
    <row r="16" spans="1:15" ht="12.75" customHeight="1">
      <c r="A16" s="24" t="s">
        <v>86</v>
      </c>
      <c r="B16" s="7"/>
      <c r="C16" s="7"/>
      <c r="D16" s="7"/>
      <c r="E16" s="7"/>
      <c r="F16" s="7"/>
      <c r="G16" s="7"/>
      <c r="H16" s="7"/>
      <c r="I16" s="7"/>
      <c r="J16" s="7"/>
      <c r="K16" s="7"/>
      <c r="L16" s="7"/>
      <c r="M16" s="7"/>
      <c r="N16" s="7"/>
      <c r="O16" s="7"/>
    </row>
    <row r="17" spans="1:26" ht="12.75" customHeight="1">
      <c r="A17" s="24"/>
      <c r="B17" s="7"/>
      <c r="C17" s="7"/>
      <c r="D17" s="7"/>
      <c r="E17" s="7"/>
      <c r="F17" s="7"/>
      <c r="G17" s="7"/>
      <c r="H17" s="7"/>
      <c r="I17" s="7"/>
      <c r="J17" s="7"/>
      <c r="K17" s="7"/>
      <c r="L17" s="7"/>
      <c r="M17" s="7"/>
      <c r="N17" s="7"/>
      <c r="O17" s="7"/>
      <c r="P17" s="2"/>
      <c r="Q17" s="2"/>
      <c r="R17" s="2"/>
      <c r="S17" s="2"/>
      <c r="T17" s="2"/>
      <c r="U17" s="2"/>
      <c r="V17" s="2"/>
      <c r="W17" s="2"/>
      <c r="X17" s="2"/>
      <c r="Y17" s="2"/>
      <c r="Z17" s="2"/>
    </row>
    <row r="18" spans="1:26" ht="12.75" customHeight="1">
      <c r="A18" s="49" t="s">
        <v>74</v>
      </c>
      <c r="B18" s="7"/>
      <c r="C18" s="7"/>
      <c r="D18" s="7"/>
      <c r="E18" s="7"/>
      <c r="F18" s="7"/>
      <c r="G18" s="7"/>
      <c r="H18" s="7"/>
      <c r="I18" s="7"/>
      <c r="J18" s="7"/>
      <c r="K18" s="7"/>
      <c r="L18" s="7"/>
      <c r="M18" s="7"/>
      <c r="N18" s="7"/>
      <c r="O18" s="7"/>
    </row>
    <row r="19" spans="1:26" ht="12.75" customHeight="1">
      <c r="A19" s="26" t="s">
        <v>76</v>
      </c>
      <c r="B19" s="7"/>
      <c r="C19" s="2"/>
      <c r="D19" s="2"/>
      <c r="E19" s="2"/>
      <c r="F19" s="2"/>
      <c r="G19" s="2"/>
      <c r="H19" s="2"/>
      <c r="I19" s="2"/>
      <c r="J19" s="2"/>
      <c r="K19" s="2"/>
      <c r="L19" s="2"/>
      <c r="M19" s="2"/>
      <c r="N19" s="2"/>
      <c r="O19" s="2"/>
    </row>
    <row r="20" spans="1:26" ht="12.75" customHeight="1">
      <c r="A20" s="26" t="s">
        <v>77</v>
      </c>
      <c r="B20" s="7"/>
      <c r="C20" s="2"/>
      <c r="D20" s="2"/>
      <c r="E20" s="2"/>
      <c r="F20" s="2"/>
      <c r="G20" s="2"/>
      <c r="H20" s="2"/>
      <c r="I20" s="2"/>
      <c r="J20" s="2"/>
      <c r="K20" s="2"/>
      <c r="L20" s="2"/>
      <c r="M20" s="2"/>
      <c r="N20" s="2"/>
      <c r="O20" s="2"/>
    </row>
    <row r="21" spans="1:26" ht="12.75" customHeight="1">
      <c r="A21" s="26" t="s">
        <v>78</v>
      </c>
      <c r="B21" s="7"/>
      <c r="C21" s="2"/>
      <c r="D21" s="2"/>
      <c r="E21" s="2"/>
      <c r="F21" s="2"/>
      <c r="G21" s="2"/>
      <c r="H21" s="2"/>
      <c r="I21" s="2"/>
      <c r="J21" s="2"/>
      <c r="K21" s="2"/>
      <c r="L21" s="2"/>
      <c r="M21" s="2"/>
      <c r="N21" s="2"/>
      <c r="O21" s="2"/>
    </row>
    <row r="22" spans="1:26" ht="12.75" customHeight="1">
      <c r="A22" s="50" t="s">
        <v>79</v>
      </c>
      <c r="B22" s="7"/>
      <c r="C22" s="2"/>
      <c r="D22" s="2"/>
      <c r="E22" s="2"/>
      <c r="F22" s="2"/>
      <c r="G22" s="2"/>
      <c r="H22" s="2"/>
      <c r="I22" s="2"/>
      <c r="J22" s="2"/>
      <c r="K22" s="2"/>
      <c r="L22" s="2"/>
      <c r="M22" s="2"/>
      <c r="N22" s="2"/>
      <c r="O22" s="2"/>
    </row>
    <row r="23" spans="1:26" ht="12.75" customHeight="1">
      <c r="A23" s="26" t="s">
        <v>80</v>
      </c>
      <c r="B23" s="7"/>
      <c r="C23" s="2"/>
      <c r="D23" s="2"/>
      <c r="E23" s="2"/>
      <c r="F23" s="2"/>
      <c r="G23" s="2"/>
      <c r="H23" s="2"/>
      <c r="I23" s="2"/>
      <c r="J23" s="2"/>
      <c r="K23" s="2"/>
      <c r="L23" s="2"/>
      <c r="M23" s="2"/>
      <c r="N23" s="2"/>
      <c r="O23" s="2"/>
    </row>
    <row r="24" spans="1:26" ht="12.75" customHeight="1">
      <c r="A24" s="26" t="s">
        <v>81</v>
      </c>
      <c r="B24" s="7"/>
      <c r="C24" s="2"/>
      <c r="D24" s="2"/>
      <c r="E24" s="2"/>
      <c r="F24" s="2"/>
      <c r="G24" s="2"/>
      <c r="H24" s="2"/>
      <c r="I24" s="2"/>
      <c r="J24" s="2"/>
      <c r="K24" s="2"/>
      <c r="L24" s="2"/>
      <c r="M24" s="2"/>
      <c r="N24" s="2"/>
      <c r="O24" s="2"/>
    </row>
    <row r="25" spans="1:26" ht="12.75" customHeight="1">
      <c r="A25" s="51" t="s">
        <v>82</v>
      </c>
      <c r="B25" s="21"/>
      <c r="C25" s="21">
        <f t="shared" ref="C25:O25" si="3">SUM(C19:C24)</f>
        <v>0</v>
      </c>
      <c r="D25" s="21">
        <f t="shared" si="3"/>
        <v>0</v>
      </c>
      <c r="E25" s="21">
        <f t="shared" si="3"/>
        <v>0</v>
      </c>
      <c r="F25" s="21">
        <f t="shared" si="3"/>
        <v>0</v>
      </c>
      <c r="G25" s="21">
        <f t="shared" si="3"/>
        <v>0</v>
      </c>
      <c r="H25" s="21">
        <f t="shared" si="3"/>
        <v>0</v>
      </c>
      <c r="I25" s="21">
        <f t="shared" si="3"/>
        <v>0</v>
      </c>
      <c r="J25" s="21">
        <f t="shared" si="3"/>
        <v>0</v>
      </c>
      <c r="K25" s="21">
        <f t="shared" si="3"/>
        <v>0</v>
      </c>
      <c r="L25" s="21">
        <f t="shared" si="3"/>
        <v>0</v>
      </c>
      <c r="M25" s="21">
        <f t="shared" si="3"/>
        <v>0</v>
      </c>
      <c r="N25" s="21">
        <f t="shared" si="3"/>
        <v>0</v>
      </c>
      <c r="O25" s="21">
        <f t="shared" si="3"/>
        <v>0</v>
      </c>
    </row>
    <row r="26" spans="1:26" ht="12.75" customHeight="1"/>
    <row r="27" spans="1:26" ht="12.75" customHeight="1"/>
    <row r="28" spans="1:26" ht="12.75" customHeight="1"/>
    <row r="29" spans="1:26" ht="12.75" customHeight="1"/>
    <row r="30" spans="1:26" ht="12.75" customHeight="1"/>
    <row r="31" spans="1:26" ht="12.75" customHeight="1"/>
    <row r="32" spans="1:2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C1:O1"/>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workbookViewId="0"/>
  </sheetViews>
  <sheetFormatPr defaultColWidth="12.6640625" defaultRowHeight="15" customHeight="1"/>
  <cols>
    <col min="1" max="1" width="43.109375" customWidth="1"/>
    <col min="2" max="2" width="8.6640625" customWidth="1"/>
    <col min="3" max="3" width="8.109375" customWidth="1"/>
    <col min="4" max="6" width="7.109375" customWidth="1"/>
    <col min="7" max="7" width="8.109375" customWidth="1"/>
    <col min="8" max="10" width="7.109375" customWidth="1"/>
    <col min="11" max="11" width="8.109375" customWidth="1"/>
    <col min="12" max="14" width="7.109375" customWidth="1"/>
    <col min="15" max="15" width="8.109375" customWidth="1"/>
    <col min="16" max="26" width="8.6640625" customWidth="1"/>
  </cols>
  <sheetData>
    <row r="1" spans="1:15" ht="12.75" customHeight="1">
      <c r="A1" s="7"/>
      <c r="B1" s="37"/>
      <c r="C1" s="88" t="s">
        <v>19</v>
      </c>
      <c r="D1" s="89"/>
      <c r="E1" s="89"/>
      <c r="F1" s="89"/>
      <c r="G1" s="89"/>
      <c r="H1" s="89"/>
      <c r="I1" s="89"/>
      <c r="J1" s="89"/>
      <c r="K1" s="89"/>
      <c r="L1" s="89"/>
      <c r="M1" s="89"/>
      <c r="N1" s="89"/>
      <c r="O1" s="90"/>
    </row>
    <row r="2" spans="1:15" ht="12.75" customHeight="1">
      <c r="A2" s="38"/>
      <c r="B2" s="16"/>
      <c r="C2" s="16">
        <v>44561</v>
      </c>
      <c r="D2" s="16">
        <v>44651</v>
      </c>
      <c r="E2" s="16">
        <v>44742</v>
      </c>
      <c r="F2" s="16">
        <v>44834</v>
      </c>
      <c r="G2" s="16">
        <v>44926</v>
      </c>
      <c r="H2" s="16">
        <v>45016</v>
      </c>
      <c r="I2" s="16">
        <v>45107</v>
      </c>
      <c r="J2" s="16">
        <v>45199</v>
      </c>
      <c r="K2" s="16">
        <v>45291</v>
      </c>
      <c r="L2" s="16">
        <v>45382</v>
      </c>
      <c r="M2" s="16">
        <v>45473</v>
      </c>
      <c r="N2" s="16">
        <v>45565</v>
      </c>
      <c r="O2" s="16">
        <v>45657</v>
      </c>
    </row>
    <row r="3" spans="1:15" ht="12.75" customHeight="1">
      <c r="A3" s="19" t="s">
        <v>62</v>
      </c>
      <c r="B3" s="7"/>
      <c r="C3" s="7"/>
      <c r="D3" s="7"/>
      <c r="E3" s="7"/>
      <c r="F3" s="7"/>
      <c r="G3" s="7"/>
      <c r="H3" s="7"/>
      <c r="I3" s="7"/>
      <c r="J3" s="7"/>
      <c r="K3" s="7"/>
      <c r="L3" s="7"/>
      <c r="M3" s="7"/>
      <c r="N3" s="7"/>
      <c r="O3" s="7"/>
    </row>
    <row r="4" spans="1:15" ht="12.75" customHeight="1">
      <c r="A4" s="39" t="s">
        <v>63</v>
      </c>
      <c r="B4" s="7"/>
      <c r="C4" s="40">
        <v>44470</v>
      </c>
      <c r="D4" s="40">
        <f t="shared" ref="D4:O4" si="0">C5</f>
        <v>44562</v>
      </c>
      <c r="E4" s="40">
        <f t="shared" si="0"/>
        <v>44652</v>
      </c>
      <c r="F4" s="40">
        <f t="shared" si="0"/>
        <v>44743</v>
      </c>
      <c r="G4" s="40">
        <f t="shared" si="0"/>
        <v>44835</v>
      </c>
      <c r="H4" s="40">
        <f t="shared" si="0"/>
        <v>44927</v>
      </c>
      <c r="I4" s="40">
        <f t="shared" si="0"/>
        <v>45017</v>
      </c>
      <c r="J4" s="40">
        <f t="shared" si="0"/>
        <v>45108</v>
      </c>
      <c r="K4" s="40">
        <f t="shared" si="0"/>
        <v>45200</v>
      </c>
      <c r="L4" s="40">
        <f t="shared" si="0"/>
        <v>45292</v>
      </c>
      <c r="M4" s="40">
        <f t="shared" si="0"/>
        <v>45383</v>
      </c>
      <c r="N4" s="40">
        <f t="shared" si="0"/>
        <v>45474</v>
      </c>
      <c r="O4" s="40">
        <f t="shared" si="0"/>
        <v>45566</v>
      </c>
    </row>
    <row r="5" spans="1:15" ht="12.75" customHeight="1">
      <c r="A5" s="41" t="s">
        <v>64</v>
      </c>
      <c r="B5" s="14"/>
      <c r="C5" s="18">
        <v>44562</v>
      </c>
      <c r="D5" s="18">
        <v>44652</v>
      </c>
      <c r="E5" s="18">
        <v>44743</v>
      </c>
      <c r="F5" s="18">
        <v>44835</v>
      </c>
      <c r="G5" s="18">
        <v>44927</v>
      </c>
      <c r="H5" s="18">
        <v>45017</v>
      </c>
      <c r="I5" s="18">
        <v>45108</v>
      </c>
      <c r="J5" s="18">
        <v>45200</v>
      </c>
      <c r="K5" s="18">
        <v>45292</v>
      </c>
      <c r="L5" s="18">
        <v>45383</v>
      </c>
      <c r="M5" s="18">
        <v>45474</v>
      </c>
      <c r="N5" s="18">
        <v>45566</v>
      </c>
      <c r="O5" s="18">
        <v>45658</v>
      </c>
    </row>
    <row r="6" spans="1:15" ht="12.75" customHeight="1">
      <c r="A6" s="7"/>
      <c r="B6" s="7"/>
      <c r="C6" s="7"/>
      <c r="D6" s="7"/>
      <c r="E6" s="7"/>
      <c r="F6" s="7"/>
      <c r="G6" s="7"/>
      <c r="H6" s="7"/>
      <c r="I6" s="7"/>
      <c r="J6" s="7"/>
      <c r="K6" s="7"/>
      <c r="L6" s="7"/>
      <c r="M6" s="7"/>
      <c r="N6" s="7"/>
      <c r="O6" s="7"/>
    </row>
    <row r="7" spans="1:15" ht="12.75" customHeight="1">
      <c r="A7" s="42" t="str">
        <f>'Report Summary'!A42</f>
        <v>-Nursing Supported Group Home (HAN)</v>
      </c>
      <c r="B7" s="7"/>
      <c r="C7" s="7"/>
      <c r="D7" s="7"/>
      <c r="E7" s="7"/>
      <c r="F7" s="7"/>
      <c r="G7" s="7"/>
      <c r="H7" s="7"/>
      <c r="I7" s="7"/>
      <c r="J7" s="7"/>
      <c r="K7" s="7"/>
      <c r="L7" s="7"/>
      <c r="M7" s="7"/>
      <c r="N7" s="7"/>
      <c r="O7" s="7"/>
    </row>
    <row r="8" spans="1:15" ht="12.75" customHeight="1">
      <c r="A8" s="39" t="s">
        <v>84</v>
      </c>
      <c r="B8" s="7"/>
      <c r="C8" s="2"/>
      <c r="D8" s="2"/>
      <c r="E8" s="2"/>
      <c r="F8" s="2"/>
      <c r="G8" s="2"/>
      <c r="H8" s="2"/>
      <c r="I8" s="2"/>
      <c r="J8" s="2"/>
      <c r="K8" s="2"/>
      <c r="L8" s="2"/>
      <c r="M8" s="2"/>
      <c r="N8" s="2"/>
      <c r="O8" s="2"/>
    </row>
    <row r="9" spans="1:15" ht="12.75" customHeight="1">
      <c r="A9" s="58" t="s">
        <v>85</v>
      </c>
      <c r="B9" s="7"/>
      <c r="C9" s="2"/>
      <c r="D9" s="2"/>
      <c r="E9" s="2"/>
      <c r="F9" s="2"/>
      <c r="G9" s="2"/>
      <c r="H9" s="2"/>
      <c r="I9" s="2"/>
      <c r="J9" s="2"/>
      <c r="K9" s="2"/>
      <c r="L9" s="2"/>
      <c r="M9" s="2"/>
      <c r="N9" s="2"/>
      <c r="O9" s="2"/>
    </row>
    <row r="10" spans="1:15" ht="12.75" customHeight="1">
      <c r="A10" s="43" t="s">
        <v>68</v>
      </c>
      <c r="B10" s="7"/>
      <c r="C10" s="2"/>
      <c r="D10" s="2"/>
      <c r="E10" s="2"/>
      <c r="F10" s="2"/>
      <c r="G10" s="2"/>
      <c r="H10" s="2"/>
      <c r="I10" s="2"/>
      <c r="J10" s="2"/>
      <c r="K10" s="2"/>
      <c r="L10" s="2"/>
      <c r="M10" s="2"/>
      <c r="N10" s="2"/>
      <c r="O10" s="2"/>
    </row>
    <row r="11" spans="1:15" ht="12.75" customHeight="1">
      <c r="A11" s="46" t="s">
        <v>69</v>
      </c>
      <c r="B11" s="7"/>
      <c r="C11" s="2"/>
      <c r="D11" s="2"/>
      <c r="E11" s="2"/>
      <c r="F11" s="2"/>
      <c r="G11" s="2"/>
      <c r="H11" s="2"/>
      <c r="I11" s="2"/>
      <c r="J11" s="2"/>
      <c r="K11" s="2"/>
      <c r="L11" s="2"/>
      <c r="M11" s="2"/>
      <c r="N11" s="2"/>
      <c r="O11" s="2"/>
    </row>
    <row r="12" spans="1:15" ht="12.75" customHeight="1">
      <c r="A12" s="46" t="s">
        <v>70</v>
      </c>
      <c r="B12" s="7"/>
      <c r="C12" s="2"/>
      <c r="D12" s="2"/>
      <c r="E12" s="2"/>
      <c r="F12" s="2"/>
      <c r="G12" s="2"/>
      <c r="H12" s="2"/>
      <c r="I12" s="2"/>
      <c r="J12" s="2"/>
      <c r="K12" s="2"/>
      <c r="L12" s="2"/>
      <c r="M12" s="2"/>
      <c r="N12" s="2"/>
      <c r="O12" s="2"/>
    </row>
    <row r="13" spans="1:15" ht="12.75" customHeight="1">
      <c r="A13" s="46" t="s">
        <v>71</v>
      </c>
      <c r="B13" s="7"/>
      <c r="C13" s="2"/>
      <c r="D13" s="2"/>
      <c r="E13" s="2"/>
      <c r="F13" s="2"/>
      <c r="G13" s="2"/>
      <c r="H13" s="2"/>
      <c r="I13" s="2"/>
      <c r="J13" s="2"/>
      <c r="K13" s="2"/>
      <c r="L13" s="2"/>
      <c r="M13" s="2"/>
      <c r="N13" s="2"/>
      <c r="O13" s="2"/>
    </row>
    <row r="14" spans="1:15" ht="12.75" customHeight="1">
      <c r="A14" s="47" t="s">
        <v>72</v>
      </c>
      <c r="B14" s="21"/>
      <c r="C14" s="22">
        <f t="shared" ref="C14:O14" si="1">IFERROR(C13/(AVERAGE(C10:C11)),0)</f>
        <v>0</v>
      </c>
      <c r="D14" s="22">
        <f t="shared" si="1"/>
        <v>0</v>
      </c>
      <c r="E14" s="22">
        <f t="shared" si="1"/>
        <v>0</v>
      </c>
      <c r="F14" s="22">
        <f t="shared" si="1"/>
        <v>0</v>
      </c>
      <c r="G14" s="22">
        <f t="shared" si="1"/>
        <v>0</v>
      </c>
      <c r="H14" s="22">
        <f t="shared" si="1"/>
        <v>0</v>
      </c>
      <c r="I14" s="22">
        <f t="shared" si="1"/>
        <v>0</v>
      </c>
      <c r="J14" s="22">
        <f t="shared" si="1"/>
        <v>0</v>
      </c>
      <c r="K14" s="22">
        <f t="shared" si="1"/>
        <v>0</v>
      </c>
      <c r="L14" s="22">
        <f t="shared" si="1"/>
        <v>0</v>
      </c>
      <c r="M14" s="22">
        <f t="shared" si="1"/>
        <v>0</v>
      </c>
      <c r="N14" s="22">
        <f t="shared" si="1"/>
        <v>0</v>
      </c>
      <c r="O14" s="22">
        <f t="shared" si="1"/>
        <v>0</v>
      </c>
    </row>
    <row r="15" spans="1:15" ht="12.75" customHeight="1">
      <c r="A15" s="19" t="s">
        <v>73</v>
      </c>
      <c r="B15" s="7"/>
      <c r="C15" s="25">
        <f t="shared" ref="C15:O15" si="2">IFERROR(((C11-C12)/C10),0)</f>
        <v>0</v>
      </c>
      <c r="D15" s="25">
        <f t="shared" si="2"/>
        <v>0</v>
      </c>
      <c r="E15" s="25">
        <f t="shared" si="2"/>
        <v>0</v>
      </c>
      <c r="F15" s="25">
        <f t="shared" si="2"/>
        <v>0</v>
      </c>
      <c r="G15" s="25">
        <f t="shared" si="2"/>
        <v>0</v>
      </c>
      <c r="H15" s="25">
        <f t="shared" si="2"/>
        <v>0</v>
      </c>
      <c r="I15" s="25">
        <f t="shared" si="2"/>
        <v>0</v>
      </c>
      <c r="J15" s="25">
        <f t="shared" si="2"/>
        <v>0</v>
      </c>
      <c r="K15" s="25">
        <f t="shared" si="2"/>
        <v>0</v>
      </c>
      <c r="L15" s="25">
        <f t="shared" si="2"/>
        <v>0</v>
      </c>
      <c r="M15" s="25">
        <f t="shared" si="2"/>
        <v>0</v>
      </c>
      <c r="N15" s="25">
        <f t="shared" si="2"/>
        <v>0</v>
      </c>
      <c r="O15" s="25">
        <f t="shared" si="2"/>
        <v>0</v>
      </c>
    </row>
    <row r="16" spans="1:15" ht="12.75" customHeight="1">
      <c r="A16" s="24" t="s">
        <v>86</v>
      </c>
      <c r="B16" s="7"/>
      <c r="C16" s="7"/>
      <c r="D16" s="7"/>
      <c r="E16" s="7"/>
      <c r="F16" s="7"/>
      <c r="G16" s="7"/>
      <c r="H16" s="7"/>
      <c r="I16" s="7"/>
      <c r="J16" s="7"/>
      <c r="K16" s="7"/>
      <c r="L16" s="7"/>
      <c r="M16" s="7"/>
      <c r="N16" s="7"/>
      <c r="O16" s="7"/>
    </row>
    <row r="17" spans="1:26" ht="12.75" customHeight="1">
      <c r="A17" s="24"/>
      <c r="B17" s="7"/>
      <c r="C17" s="7"/>
      <c r="D17" s="7"/>
      <c r="E17" s="7"/>
      <c r="F17" s="7"/>
      <c r="G17" s="7"/>
      <c r="H17" s="7"/>
      <c r="I17" s="7"/>
      <c r="J17" s="7"/>
      <c r="K17" s="7"/>
      <c r="L17" s="7"/>
      <c r="M17" s="7"/>
      <c r="N17" s="7"/>
      <c r="O17" s="7"/>
      <c r="P17" s="2"/>
      <c r="Q17" s="2"/>
      <c r="R17" s="2"/>
      <c r="S17" s="2"/>
      <c r="T17" s="2"/>
      <c r="U17" s="2"/>
      <c r="V17" s="2"/>
      <c r="W17" s="2"/>
      <c r="X17" s="2"/>
      <c r="Y17" s="2"/>
      <c r="Z17" s="2"/>
    </row>
    <row r="18" spans="1:26" ht="12.75" customHeight="1">
      <c r="A18" s="49" t="s">
        <v>74</v>
      </c>
      <c r="B18" s="7"/>
      <c r="C18" s="7"/>
      <c r="D18" s="7"/>
      <c r="E18" s="7"/>
      <c r="F18" s="7"/>
      <c r="G18" s="7"/>
      <c r="H18" s="7"/>
      <c r="I18" s="7"/>
      <c r="J18" s="7"/>
      <c r="K18" s="7"/>
      <c r="L18" s="7"/>
      <c r="M18" s="7"/>
      <c r="N18" s="7"/>
      <c r="O18" s="7"/>
    </row>
    <row r="19" spans="1:26" ht="12.75" customHeight="1">
      <c r="A19" s="26" t="s">
        <v>76</v>
      </c>
      <c r="B19" s="7"/>
      <c r="C19" s="2"/>
      <c r="D19" s="2"/>
      <c r="E19" s="2"/>
      <c r="F19" s="2"/>
      <c r="G19" s="2"/>
      <c r="H19" s="2"/>
      <c r="I19" s="2"/>
      <c r="J19" s="2"/>
      <c r="K19" s="2"/>
      <c r="L19" s="2"/>
      <c r="M19" s="2"/>
      <c r="N19" s="2"/>
      <c r="O19" s="2"/>
    </row>
    <row r="20" spans="1:26" ht="12.75" customHeight="1">
      <c r="A20" s="26" t="s">
        <v>77</v>
      </c>
      <c r="B20" s="7"/>
      <c r="C20" s="2"/>
      <c r="D20" s="2"/>
      <c r="E20" s="2"/>
      <c r="F20" s="2"/>
      <c r="G20" s="2"/>
      <c r="H20" s="2"/>
      <c r="I20" s="2"/>
      <c r="J20" s="2"/>
      <c r="K20" s="2"/>
      <c r="L20" s="2"/>
      <c r="M20" s="2"/>
      <c r="N20" s="2"/>
      <c r="O20" s="2"/>
    </row>
    <row r="21" spans="1:26" ht="12.75" customHeight="1">
      <c r="A21" s="26" t="s">
        <v>78</v>
      </c>
      <c r="B21" s="7"/>
      <c r="C21" s="2"/>
      <c r="D21" s="2"/>
      <c r="E21" s="2"/>
      <c r="F21" s="2"/>
      <c r="G21" s="2"/>
      <c r="H21" s="2"/>
      <c r="I21" s="2"/>
      <c r="J21" s="2"/>
      <c r="K21" s="2"/>
      <c r="L21" s="2"/>
      <c r="M21" s="2"/>
      <c r="N21" s="2"/>
      <c r="O21" s="2"/>
    </row>
    <row r="22" spans="1:26" ht="12.75" customHeight="1">
      <c r="A22" s="50" t="s">
        <v>79</v>
      </c>
      <c r="B22" s="7"/>
      <c r="C22" s="2"/>
      <c r="D22" s="2"/>
      <c r="E22" s="2"/>
      <c r="F22" s="2"/>
      <c r="G22" s="2"/>
      <c r="H22" s="2"/>
      <c r="I22" s="2"/>
      <c r="J22" s="2"/>
      <c r="K22" s="2"/>
      <c r="L22" s="2"/>
      <c r="M22" s="2"/>
      <c r="N22" s="2"/>
      <c r="O22" s="2"/>
    </row>
    <row r="23" spans="1:26" ht="12.75" customHeight="1">
      <c r="A23" s="26" t="s">
        <v>80</v>
      </c>
      <c r="B23" s="7"/>
      <c r="C23" s="2"/>
      <c r="D23" s="2"/>
      <c r="E23" s="2"/>
      <c r="F23" s="2"/>
      <c r="G23" s="2"/>
      <c r="H23" s="2"/>
      <c r="I23" s="2"/>
      <c r="J23" s="2"/>
      <c r="K23" s="2"/>
      <c r="L23" s="2"/>
      <c r="M23" s="2"/>
      <c r="N23" s="2"/>
      <c r="O23" s="2"/>
    </row>
    <row r="24" spans="1:26" ht="12.75" customHeight="1">
      <c r="A24" s="26" t="s">
        <v>81</v>
      </c>
      <c r="B24" s="7"/>
      <c r="C24" s="2"/>
      <c r="D24" s="2"/>
      <c r="E24" s="2"/>
      <c r="F24" s="2"/>
      <c r="G24" s="2"/>
      <c r="H24" s="2"/>
      <c r="I24" s="2"/>
      <c r="J24" s="2"/>
      <c r="K24" s="2"/>
      <c r="L24" s="2"/>
      <c r="M24" s="2"/>
      <c r="N24" s="2"/>
      <c r="O24" s="2"/>
    </row>
    <row r="25" spans="1:26" ht="12.75" customHeight="1">
      <c r="A25" s="51" t="s">
        <v>82</v>
      </c>
      <c r="B25" s="21"/>
      <c r="C25" s="21">
        <f t="shared" ref="C25:O25" si="3">SUM(C19:C24)</f>
        <v>0</v>
      </c>
      <c r="D25" s="21">
        <f t="shared" si="3"/>
        <v>0</v>
      </c>
      <c r="E25" s="21">
        <f t="shared" si="3"/>
        <v>0</v>
      </c>
      <c r="F25" s="21">
        <f t="shared" si="3"/>
        <v>0</v>
      </c>
      <c r="G25" s="21">
        <f t="shared" si="3"/>
        <v>0</v>
      </c>
      <c r="H25" s="21">
        <f t="shared" si="3"/>
        <v>0</v>
      </c>
      <c r="I25" s="21">
        <f t="shared" si="3"/>
        <v>0</v>
      </c>
      <c r="J25" s="21">
        <f t="shared" si="3"/>
        <v>0</v>
      </c>
      <c r="K25" s="21">
        <f t="shared" si="3"/>
        <v>0</v>
      </c>
      <c r="L25" s="21">
        <f t="shared" si="3"/>
        <v>0</v>
      </c>
      <c r="M25" s="21">
        <f t="shared" si="3"/>
        <v>0</v>
      </c>
      <c r="N25" s="21">
        <f t="shared" si="3"/>
        <v>0</v>
      </c>
      <c r="O25" s="21">
        <f t="shared" si="3"/>
        <v>0</v>
      </c>
    </row>
    <row r="26" spans="1:26" ht="12.75" customHeight="1"/>
    <row r="27" spans="1:26" ht="12.75" customHeight="1"/>
    <row r="28" spans="1:26" ht="12.75" customHeight="1"/>
    <row r="29" spans="1:26" ht="12.75" customHeight="1"/>
    <row r="30" spans="1:26" ht="12.75" customHeight="1"/>
    <row r="31" spans="1:26" ht="12.75" customHeight="1"/>
    <row r="32" spans="1:2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C1:O1"/>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Report Summary</vt:lpstr>
      <vt:lpstr>Provider Total</vt:lpstr>
      <vt:lpstr>In-Home</vt:lpstr>
      <vt:lpstr>Community Based DSP</vt:lpstr>
      <vt:lpstr>TurnoverRetention</vt:lpstr>
      <vt:lpstr>Group Home</vt:lpstr>
      <vt:lpstr>Specialty Habilitation</vt:lpstr>
      <vt:lpstr>Nursing Supported Group Home</vt:lpstr>
      <vt:lpstr>Nursing</vt:lpstr>
      <vt:lpstr>Therapy</vt:lpstr>
      <vt:lpstr>Developmental Home</vt:lpstr>
      <vt:lpstr>Average Age of Workforce</vt:lpstr>
      <vt:lpstr>Data</vt:lpstr>
      <vt:lpstr>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Trentacoste, Joseph P</cp:lastModifiedBy>
  <dcterms:modified xsi:type="dcterms:W3CDTF">2022-10-21T15:34:15Z</dcterms:modified>
</cp:coreProperties>
</file>